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andaredsif-my.sharepoint.com/personal/kansli_sandaredsif_o_se/Documents/Sandareds IF/Matchschema/"/>
    </mc:Choice>
  </mc:AlternateContent>
  <xr:revisionPtr revIDLastSave="89" documentId="8_{FBAF1511-F335-411F-A676-22FE6A80FBD9}" xr6:coauthVersionLast="47" xr6:coauthVersionMax="47" xr10:uidLastSave="{26432665-51D1-42BD-88FE-99F49994692B}"/>
  <bookViews>
    <workbookView xWindow="28680" yWindow="-120" windowWidth="38640" windowHeight="21120" xr2:uid="{00000000-000D-0000-FFFF-FFFF00000000}"/>
  </bookViews>
  <sheets>
    <sheet name="Matchschema" sheetId="1" r:id="rId1"/>
    <sheet name="Domarlista" sheetId="19" r:id="rId2"/>
    <sheet name="Tavlan" sheetId="17" r:id="rId3"/>
    <sheet name="Bollförrådet" sheetId="16" r:id="rId4"/>
    <sheet name="Inställningar" sheetId="22" r:id="rId5"/>
  </sheets>
  <definedNames>
    <definedName name="_xlnm._FilterDatabase" localSheetId="1" hidden="1">Domarlista!$A$1:$C$20</definedName>
    <definedName name="_xlnm._FilterDatabase" localSheetId="0" hidden="1">Matchschema!$A$1:$L$420</definedName>
    <definedName name="_xlnm.Print_Area" localSheetId="0">Matchschema!$A$2:$K$450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" l="1"/>
  <c r="C77" i="1"/>
  <c r="J77" i="1"/>
  <c r="B95" i="1"/>
  <c r="C95" i="1"/>
  <c r="J95" i="1"/>
  <c r="B109" i="1"/>
  <c r="C109" i="1"/>
  <c r="J109" i="1"/>
  <c r="B91" i="1"/>
  <c r="C91" i="1"/>
  <c r="J91" i="1"/>
  <c r="B92" i="1"/>
  <c r="C92" i="1"/>
  <c r="J92" i="1"/>
  <c r="B93" i="1"/>
  <c r="C93" i="1"/>
  <c r="J93" i="1"/>
  <c r="B74" i="1"/>
  <c r="C74" i="1"/>
  <c r="J74" i="1"/>
  <c r="B75" i="1"/>
  <c r="C75" i="1"/>
  <c r="J75" i="1"/>
  <c r="B78" i="1"/>
  <c r="C78" i="1"/>
  <c r="J78" i="1"/>
  <c r="J9" i="16"/>
  <c r="C9" i="16"/>
  <c r="B9" i="16"/>
  <c r="J8" i="16"/>
  <c r="C8" i="16"/>
  <c r="B8" i="16"/>
  <c r="J7" i="16"/>
  <c r="C7" i="16"/>
  <c r="B7" i="16"/>
  <c r="J6" i="16"/>
  <c r="C6" i="16"/>
  <c r="B6" i="16"/>
  <c r="J5" i="16"/>
  <c r="C5" i="16"/>
  <c r="B5" i="16"/>
  <c r="J4" i="16"/>
  <c r="C4" i="16"/>
  <c r="B4" i="16"/>
  <c r="J3" i="16"/>
  <c r="C3" i="16"/>
  <c r="B3" i="16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6" i="1"/>
  <c r="J79" i="1"/>
  <c r="J80" i="1"/>
  <c r="J81" i="1"/>
  <c r="J82" i="1"/>
  <c r="J83" i="1"/>
  <c r="J84" i="1"/>
  <c r="J85" i="1"/>
  <c r="J86" i="1"/>
  <c r="J87" i="1"/>
  <c r="J88" i="1"/>
  <c r="J89" i="1"/>
  <c r="J90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F3" i="22"/>
  <c r="F4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" i="22"/>
  <c r="D23" i="19" l="1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" i="19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4" i="1"/>
  <c r="C90" i="1"/>
  <c r="C89" i="1"/>
  <c r="C88" i="1"/>
  <c r="C87" i="1"/>
  <c r="C86" i="1"/>
  <c r="C85" i="1"/>
  <c r="C84" i="1"/>
  <c r="C83" i="1"/>
  <c r="C82" i="1"/>
  <c r="C81" i="1"/>
  <c r="C80" i="1"/>
  <c r="C79" i="1"/>
  <c r="C76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6" i="1"/>
  <c r="B79" i="1"/>
  <c r="B80" i="1"/>
  <c r="B81" i="1"/>
  <c r="B82" i="1"/>
  <c r="B83" i="1"/>
  <c r="B84" i="1"/>
  <c r="B85" i="1"/>
  <c r="B86" i="1"/>
  <c r="B87" i="1"/>
  <c r="B88" i="1"/>
  <c r="B89" i="1"/>
  <c r="B90" i="1"/>
  <c r="B94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2" i="1"/>
</calcChain>
</file>

<file path=xl/sharedStrings.xml><?xml version="1.0" encoding="utf-8"?>
<sst xmlns="http://schemas.openxmlformats.org/spreadsheetml/2006/main" count="260" uniqueCount="158">
  <si>
    <t>VFF</t>
  </si>
  <si>
    <t>Match</t>
  </si>
  <si>
    <t>Lag</t>
  </si>
  <si>
    <t>Plan</t>
  </si>
  <si>
    <t>Serie</t>
  </si>
  <si>
    <t>Domare</t>
  </si>
  <si>
    <t>Lagledare</t>
  </si>
  <si>
    <t>Datum</t>
  </si>
  <si>
    <t>Vecka</t>
  </si>
  <si>
    <t>Dag</t>
  </si>
  <si>
    <t>Tid</t>
  </si>
  <si>
    <t>Omkl. B</t>
  </si>
  <si>
    <t>Omkl. H</t>
  </si>
  <si>
    <t>Marko Grimm</t>
  </si>
  <si>
    <t>P10</t>
  </si>
  <si>
    <t>P15</t>
  </si>
  <si>
    <t>Fredrik Öhrström</t>
  </si>
  <si>
    <t>P12</t>
  </si>
  <si>
    <t>Sandevi B Konstgräs</t>
  </si>
  <si>
    <t>Shkelqim Krasniqi</t>
  </si>
  <si>
    <t>SIF Herr - Trollhättans BoIS</t>
  </si>
  <si>
    <t>Johan Norrman</t>
  </si>
  <si>
    <t>P14</t>
  </si>
  <si>
    <t>P16</t>
  </si>
  <si>
    <t>Pojkar Div. 8 Mark</t>
  </si>
  <si>
    <t>SIF P12 - Kronängs IF Svart</t>
  </si>
  <si>
    <t>Daniel Järnhester, 0702903180</t>
  </si>
  <si>
    <t>Herr Div. 4 Västra</t>
  </si>
  <si>
    <t>F14</t>
  </si>
  <si>
    <t>Pojkar Div. 13 Östra</t>
  </si>
  <si>
    <t>F15</t>
  </si>
  <si>
    <t>SIF P15 grön - Kronängs IF Vit</t>
  </si>
  <si>
    <t>Erika Karlsson</t>
  </si>
  <si>
    <t>Herr A</t>
  </si>
  <si>
    <t>Melvin Wingertz, 073-9224200</t>
  </si>
  <si>
    <t>William Een, 073-2643497</t>
  </si>
  <si>
    <t>Spelform</t>
  </si>
  <si>
    <t>Namn</t>
  </si>
  <si>
    <t>Telefon</t>
  </si>
  <si>
    <t>Alvin Olofsson</t>
  </si>
  <si>
    <t>7v7</t>
  </si>
  <si>
    <t>079-3377039</t>
  </si>
  <si>
    <t>Gustav Norrman</t>
  </si>
  <si>
    <t>070-3583431</t>
  </si>
  <si>
    <t>Mille Jakobsson</t>
  </si>
  <si>
    <t>070-7584635</t>
  </si>
  <si>
    <t>Ludvig Hjort</t>
  </si>
  <si>
    <t>076-0456048</t>
  </si>
  <si>
    <t>Madeleine</t>
  </si>
  <si>
    <t>073-0208844</t>
  </si>
  <si>
    <t>Filippa</t>
  </si>
  <si>
    <t>079-3400597</t>
  </si>
  <si>
    <t>Simon Andersson</t>
  </si>
  <si>
    <t>070-3763648</t>
  </si>
  <si>
    <t>Melvin Wingertz</t>
  </si>
  <si>
    <t>Zacharias Lind</t>
  </si>
  <si>
    <t>076-5788674</t>
  </si>
  <si>
    <t>Julia Moldin</t>
  </si>
  <si>
    <t>070-2369747</t>
  </si>
  <si>
    <t>076-0440531</t>
  </si>
  <si>
    <t>Amadeus Dimitrovski</t>
  </si>
  <si>
    <t>079-3346205</t>
  </si>
  <si>
    <t>9v9</t>
  </si>
  <si>
    <t>Elin Höök</t>
  </si>
  <si>
    <t>073-2633218</t>
  </si>
  <si>
    <t>William Een</t>
  </si>
  <si>
    <t>073-2643497</t>
  </si>
  <si>
    <t>Filip Zetterberg</t>
  </si>
  <si>
    <t>Havanna Lindh</t>
  </si>
  <si>
    <t>076-0707767</t>
  </si>
  <si>
    <t>Vilma</t>
  </si>
  <si>
    <t>076-1013781</t>
  </si>
  <si>
    <t>MATCHSCHEMA VECKA 25</t>
  </si>
  <si>
    <t>Joline Hjort</t>
  </si>
  <si>
    <t>Love Qvart</t>
  </si>
  <si>
    <t>Noelle</t>
  </si>
  <si>
    <t>076-1697664</t>
  </si>
  <si>
    <t>076-3240014</t>
  </si>
  <si>
    <t xml:space="preserve">Tony Snygg </t>
  </si>
  <si>
    <t>9v9 o 11v11</t>
  </si>
  <si>
    <t>Andreas Löwdell</t>
  </si>
  <si>
    <t>P18</t>
  </si>
  <si>
    <t>F11/12</t>
  </si>
  <si>
    <t>Plan namn</t>
  </si>
  <si>
    <t>Sandevi A Naturgräs</t>
  </si>
  <si>
    <t>Sandevi B Konstgräs: 11-11</t>
  </si>
  <si>
    <t>Sandevi B Konstgräs: 9-9</t>
  </si>
  <si>
    <t>Sandevi B Konstgräs: 7-7</t>
  </si>
  <si>
    <t>Sandevi B Konstgräs: 5-5</t>
  </si>
  <si>
    <t>Sandevi A Naturgräs :11-11</t>
  </si>
  <si>
    <t>Sandevi A Naturgräs: 7-7</t>
  </si>
  <si>
    <t>Sandevi A Naturgräs: 5-5</t>
  </si>
  <si>
    <t>Omklädningsrum</t>
  </si>
  <si>
    <t>Visningsnamn</t>
  </si>
  <si>
    <t>11v11</t>
  </si>
  <si>
    <t>A-lag</t>
  </si>
  <si>
    <t>U-lag</t>
  </si>
  <si>
    <t>SIF/SIF P13</t>
  </si>
  <si>
    <t>P17</t>
  </si>
  <si>
    <t>P19</t>
  </si>
  <si>
    <t>P20</t>
  </si>
  <si>
    <t>F16</t>
  </si>
  <si>
    <t>F17/18</t>
  </si>
  <si>
    <t>SIF/SIF F13</t>
  </si>
  <si>
    <t>SIF/SIF P11</t>
  </si>
  <si>
    <t>1+2</t>
  </si>
  <si>
    <t>3+4</t>
  </si>
  <si>
    <t>5+6</t>
  </si>
  <si>
    <t>Marcus Luukkonen</t>
  </si>
  <si>
    <t>Lagledare namn</t>
  </si>
  <si>
    <t>Lagledare mobil</t>
  </si>
  <si>
    <t>Johan Wingertz</t>
  </si>
  <si>
    <t>073-7481585</t>
  </si>
  <si>
    <t>070-2601305</t>
  </si>
  <si>
    <t>Johan Strandqvist</t>
  </si>
  <si>
    <t xml:space="preserve"> 073-0717507</t>
  </si>
  <si>
    <t>070-2450670</t>
  </si>
  <si>
    <t>073-0677035</t>
  </si>
  <si>
    <t>Daniel Karlsson</t>
  </si>
  <si>
    <t>073-3869696</t>
  </si>
  <si>
    <t>Daniel Järnhester</t>
  </si>
  <si>
    <t>070-2903180</t>
  </si>
  <si>
    <t>070-3917018</t>
  </si>
  <si>
    <t>073-3738480</t>
  </si>
  <si>
    <t>Sebastian Karlander</t>
  </si>
  <si>
    <t>073-3245412</t>
  </si>
  <si>
    <t>073-9847292</t>
  </si>
  <si>
    <t>Peter Dalmyr</t>
  </si>
  <si>
    <t>073-6201825</t>
  </si>
  <si>
    <t>Andreas Augustsson</t>
  </si>
  <si>
    <t>072-5334891</t>
  </si>
  <si>
    <t>Kristoffer Karlsson</t>
  </si>
  <si>
    <t>Sanna Dahl</t>
  </si>
  <si>
    <t>Robin Lundell</t>
  </si>
  <si>
    <t>073-5568212</t>
  </si>
  <si>
    <t>076-1369381</t>
  </si>
  <si>
    <t>070-3906671</t>
  </si>
  <si>
    <t>Lagledare visning</t>
  </si>
  <si>
    <t>072-9783525</t>
  </si>
  <si>
    <t>073-9224200</t>
  </si>
  <si>
    <t>10.00</t>
  </si>
  <si>
    <t>Träningsmatch</t>
  </si>
  <si>
    <t>Träningsmatch SIF P12</t>
  </si>
  <si>
    <t>SIF Herrar - Åsarp-Trädet FK</t>
  </si>
  <si>
    <t>DM</t>
  </si>
  <si>
    <t xml:space="preserve">Träningsmatch </t>
  </si>
  <si>
    <t>SIF Herrar - Kronäng</t>
  </si>
  <si>
    <t>11.30</t>
  </si>
  <si>
    <t>SIF Herrar - Gerdskens BK</t>
  </si>
  <si>
    <t xml:space="preserve"> SIF P12 - Hestrafors </t>
  </si>
  <si>
    <t>Sjömarken Damjunior - Hestrafors</t>
  </si>
  <si>
    <t xml:space="preserve">SIF P12 - Hestrafors </t>
  </si>
  <si>
    <t xml:space="preserve"> SIF P14 - Kinna P14</t>
  </si>
  <si>
    <t xml:space="preserve"> SIF P15 - Gerdskens </t>
  </si>
  <si>
    <t xml:space="preserve">SIF P14 - Rydboholm </t>
  </si>
  <si>
    <t xml:space="preserve"> Sandareds IF - Sjömarken </t>
  </si>
  <si>
    <t>Sandhult SK - Borås GIF</t>
  </si>
  <si>
    <t>Sandhult SK - Öxabäck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</si>
</sst>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ptos Narrow"/>
      <family val="2"/>
    </font>
    <font>
      <sz val="10"/>
      <color theme="1"/>
      <name val="Aptos Narrow"/>
      <family val="2"/>
    </font>
    <font>
      <b/>
      <sz val="18"/>
      <color theme="1"/>
      <name val="Arial Narrow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20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7" fillId="0" borderId="0" xfId="0" applyFont="1"/>
    <xf numFmtId="20" fontId="1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20" fontId="7" fillId="0" borderId="5" xfId="0" applyNumberFormat="1" applyFont="1" applyBorder="1" applyAlignment="1">
      <alignment horizontal="center"/>
    </xf>
    <xf numFmtId="20" fontId="7" fillId="0" borderId="6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4" fillId="0" borderId="0" xfId="1"/>
    <xf numFmtId="49" fontId="14" fillId="0" borderId="0" xfId="1" applyNumberForma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15" fillId="2" borderId="0" xfId="0" applyNumberFormat="1" applyFont="1" applyFill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2">
    <cellStyle name="Normal" xfId="0" builtinId="0"/>
    <cellStyle name="Normal 2" xfId="1" xr:uid="{01830D18-1862-4117-B6E4-913874A11CF3}"/>
  </cellStyles>
  <dxfs count="18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yyyy/mm/dd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ED6565"/>
      <color rgb="FF006800"/>
      <color rgb="FFC80000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D3B7FE-96A4-49B9-9704-6694BD09B1D3}" name="Tabell1" displayName="Tabell1" ref="A1:L375" totalsRowShown="0" dataDxfId="16" headerRowBorderDxfId="17" tableBorderDxfId="15" totalsRowBorderDxfId="14">
  <autoFilter ref="A1:L375" xr:uid="{C7D3B7FE-96A4-49B9-9704-6694BD09B1D3}"/>
  <tableColumns count="12">
    <tableColumn id="1" xr3:uid="{C0D2D2BD-1B44-4B37-A78A-761F9F1A2692}" name="Datum" dataDxfId="13"/>
    <tableColumn id="2" xr3:uid="{824D7118-CC8D-4272-9452-AFA07B3D0A00}" name="Vecka" dataDxfId="12">
      <calculatedColumnFormula>_xlfn.ISOWEEKNUM(A2)</calculatedColumnFormula>
    </tableColumn>
    <tableColumn id="3" xr3:uid="{05AF5E11-AA38-4450-8471-8408D80BDDF0}" name="Dag" dataDxfId="11">
      <calculatedColumnFormula>TEXT(A2,"dddd")</calculatedColumnFormula>
    </tableColumn>
    <tableColumn id="4" xr3:uid="{B91E0D5A-69E9-47BE-AFFD-04E72C75F0AE}" name="Tid" dataDxfId="10"/>
    <tableColumn id="5" xr3:uid="{6BDAC275-94FA-4032-9A43-DD128C0C92EA}" name="Plan" dataDxfId="9"/>
    <tableColumn id="6" xr3:uid="{2761E7AE-DBBA-489F-8F26-7274C0CF916B}" name="Lag" dataDxfId="8"/>
    <tableColumn id="7" xr3:uid="{BA9B211A-078B-4995-9447-CBD3C45DA194}" name="Match" dataDxfId="7"/>
    <tableColumn id="8" xr3:uid="{4524B4D5-8EE7-46E1-AF11-6D902BE2DADE}" name="Serie" dataDxfId="6"/>
    <tableColumn id="9" xr3:uid="{53132DC4-8157-4BA1-8463-C051F50DB901}" name="Domare" dataDxfId="5"/>
    <tableColumn id="10" xr3:uid="{48C21749-1487-4AFB-B912-663777322FAB}" name="Lagledare" dataDxfId="4">
      <calculatedColumnFormula>IF(Tabell1[[#This Row],[Lag]]="","",IFERROR(VLOOKUP(Tabell1[[#This Row],[Lag]],Inställningar!C:F,4,FALSE),""))</calculatedColumnFormula>
    </tableColumn>
    <tableColumn id="11" xr3:uid="{B4881C54-BBEE-4DB3-B0B5-CCD1B1B75FD1}" name="Omkl. H" dataDxfId="3"/>
    <tableColumn id="12" xr3:uid="{79E22FC7-F91A-4DF3-8E44-B6979ED99057}" name="Omkl. B" dataDxfId="2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7"/>
  <sheetViews>
    <sheetView tabSelected="1" zoomScale="109" zoomScaleNormal="110" workbookViewId="0">
      <pane ySplit="1" topLeftCell="A55" activePane="bottomLeft" state="frozen"/>
      <selection pane="bottomLeft" activeCell="I94" sqref="I94"/>
    </sheetView>
  </sheetViews>
  <sheetFormatPr defaultColWidth="9.21875" defaultRowHeight="14.4" x14ac:dyDescent="0.3"/>
  <cols>
    <col min="1" max="1" width="13.44140625" style="16" bestFit="1" customWidth="1"/>
    <col min="2" max="2" width="9" style="16" bestFit="1" customWidth="1"/>
    <col min="3" max="3" width="9.5546875" style="17" bestFit="1" customWidth="1"/>
    <col min="4" max="4" width="11.77734375" style="14" bestFit="1" customWidth="1"/>
    <col min="5" max="5" width="29.77734375" style="38" customWidth="1"/>
    <col min="6" max="6" width="12.44140625" style="38" customWidth="1"/>
    <col min="7" max="7" width="40.21875" style="38" customWidth="1"/>
    <col min="8" max="8" width="19.77734375" style="38" bestFit="1" customWidth="1"/>
    <col min="9" max="9" width="48.77734375" style="39" customWidth="1"/>
    <col min="10" max="10" width="38.21875" style="38" customWidth="1"/>
    <col min="11" max="11" width="12.21875" style="36" customWidth="1"/>
    <col min="12" max="12" width="9.77734375" style="14" bestFit="1" customWidth="1"/>
    <col min="13" max="13" width="0.21875" style="14" customWidth="1"/>
    <col min="14" max="16384" width="9.21875" style="14"/>
  </cols>
  <sheetData>
    <row r="1" spans="1:15" x14ac:dyDescent="0.3">
      <c r="A1" t="s">
        <v>7</v>
      </c>
      <c r="B1" t="s">
        <v>8</v>
      </c>
      <c r="C1" t="s">
        <v>9</v>
      </c>
      <c r="D1" t="s">
        <v>10</v>
      </c>
      <c r="E1" t="s">
        <v>3</v>
      </c>
      <c r="F1" t="s">
        <v>2</v>
      </c>
      <c r="G1" t="s">
        <v>1</v>
      </c>
      <c r="H1" t="s">
        <v>4</v>
      </c>
      <c r="I1" t="s">
        <v>5</v>
      </c>
      <c r="J1" t="s">
        <v>6</v>
      </c>
      <c r="K1" t="s">
        <v>12</v>
      </c>
      <c r="L1" t="s">
        <v>11</v>
      </c>
    </row>
    <row r="2" spans="1:15" x14ac:dyDescent="0.3">
      <c r="A2" s="43">
        <v>46023</v>
      </c>
      <c r="B2" s="16">
        <f>_xlfn.ISOWEEKNUM(A2)</f>
        <v>1</v>
      </c>
      <c r="C2" s="17" t="str">
        <f>TEXT(A2,"dddd")</f>
        <v>torsdag</v>
      </c>
      <c r="D2" s="24"/>
      <c r="E2" s="24"/>
      <c r="F2" s="24"/>
      <c r="G2" s="24"/>
      <c r="H2" s="24"/>
      <c r="I2" s="24"/>
      <c r="J2" s="24" t="str">
        <f>IF(Tabell1[[#This Row],[Lag]]="","",IFERROR(VLOOKUP(Tabell1[[#This Row],[Lag]],Inställningar!C:F,4,FALSE),""))</f>
        <v/>
      </c>
      <c r="K2" s="20"/>
      <c r="L2" s="44"/>
      <c r="M2" s="16"/>
      <c r="N2" s="16"/>
      <c r="O2" s="16"/>
    </row>
    <row r="3" spans="1:15" x14ac:dyDescent="0.3">
      <c r="A3" s="43">
        <v>46024</v>
      </c>
      <c r="B3" s="16">
        <f t="shared" ref="B3:B66" si="0">_xlfn.ISOWEEKNUM(A3)</f>
        <v>1</v>
      </c>
      <c r="C3" s="17" t="str">
        <f t="shared" ref="C3:C66" si="1">TEXT(A3,"dddd")</f>
        <v>fredag</v>
      </c>
      <c r="D3" s="24"/>
      <c r="E3" s="24"/>
      <c r="F3" s="24"/>
      <c r="G3" s="24"/>
      <c r="H3" s="24"/>
      <c r="I3" s="24"/>
      <c r="J3" s="24" t="str">
        <f>IF(Tabell1[[#This Row],[Lag]]="","",IFERROR(VLOOKUP(Tabell1[[#This Row],[Lag]],Inställningar!C:F,4,FALSE),""))</f>
        <v/>
      </c>
      <c r="K3" s="20"/>
      <c r="L3" s="44"/>
      <c r="M3" s="16"/>
      <c r="N3" s="16"/>
      <c r="O3" s="16"/>
    </row>
    <row r="4" spans="1:15" x14ac:dyDescent="0.3">
      <c r="A4" s="43">
        <v>46025</v>
      </c>
      <c r="B4" s="16">
        <f t="shared" si="0"/>
        <v>1</v>
      </c>
      <c r="C4" s="17" t="str">
        <f t="shared" si="1"/>
        <v>lördag</v>
      </c>
      <c r="D4" s="24"/>
      <c r="E4" s="24"/>
      <c r="F4" s="24"/>
      <c r="G4" s="24"/>
      <c r="H4" s="24"/>
      <c r="I4" s="24"/>
      <c r="J4" s="24" t="str">
        <f>IF(Tabell1[[#This Row],[Lag]]="","",IFERROR(VLOOKUP(Tabell1[[#This Row],[Lag]],Inställningar!C:F,4,FALSE),""))</f>
        <v/>
      </c>
      <c r="K4" s="20"/>
      <c r="L4" s="44"/>
      <c r="M4" s="16"/>
      <c r="N4" s="16"/>
      <c r="O4" s="16"/>
    </row>
    <row r="5" spans="1:15" x14ac:dyDescent="0.3">
      <c r="A5" s="43">
        <v>46026</v>
      </c>
      <c r="B5" s="16">
        <f t="shared" si="0"/>
        <v>1</v>
      </c>
      <c r="C5" s="17" t="str">
        <f t="shared" si="1"/>
        <v>söndag</v>
      </c>
      <c r="D5" s="24"/>
      <c r="E5" s="24"/>
      <c r="F5" s="24"/>
      <c r="G5" s="24"/>
      <c r="H5" s="24"/>
      <c r="I5" s="24"/>
      <c r="J5" s="24" t="str">
        <f>IF(Tabell1[[#This Row],[Lag]]="","",IFERROR(VLOOKUP(Tabell1[[#This Row],[Lag]],Inställningar!C:F,4,FALSE),""))</f>
        <v/>
      </c>
      <c r="K5" s="20"/>
      <c r="L5" s="44"/>
      <c r="M5" s="16"/>
      <c r="N5" s="16"/>
      <c r="O5" s="16"/>
    </row>
    <row r="6" spans="1:15" x14ac:dyDescent="0.3">
      <c r="A6" s="43">
        <v>46027</v>
      </c>
      <c r="B6" s="16">
        <f t="shared" si="0"/>
        <v>2</v>
      </c>
      <c r="C6" s="17" t="str">
        <f t="shared" si="1"/>
        <v>måndag</v>
      </c>
      <c r="D6" s="24"/>
      <c r="E6" s="24"/>
      <c r="F6" s="24"/>
      <c r="G6" s="24"/>
      <c r="H6" s="24"/>
      <c r="I6" s="24"/>
      <c r="J6" s="24" t="str">
        <f>IF(Tabell1[[#This Row],[Lag]]="","",IFERROR(VLOOKUP(Tabell1[[#This Row],[Lag]],Inställningar!C:F,4,FALSE),""))</f>
        <v/>
      </c>
      <c r="K6" s="20"/>
      <c r="L6" s="44"/>
      <c r="M6" s="16"/>
      <c r="N6" s="16"/>
      <c r="O6" s="16"/>
    </row>
    <row r="7" spans="1:15" x14ac:dyDescent="0.3">
      <c r="A7" s="56">
        <v>46028</v>
      </c>
      <c r="B7" s="57">
        <f t="shared" si="0"/>
        <v>2</v>
      </c>
      <c r="C7" s="58" t="str">
        <f t="shared" si="1"/>
        <v>tisdag</v>
      </c>
      <c r="D7" s="24"/>
      <c r="E7" s="24"/>
      <c r="F7" s="24"/>
      <c r="G7" s="24"/>
      <c r="H7" s="24"/>
      <c r="I7" s="24"/>
      <c r="J7" s="24" t="str">
        <f>IF(Tabell1[[#This Row],[Lag]]="","",IFERROR(VLOOKUP(Tabell1[[#This Row],[Lag]],Inställningar!C:F,4,FALSE),""))</f>
        <v/>
      </c>
      <c r="K7" s="20"/>
      <c r="L7" s="44"/>
      <c r="M7" s="16"/>
      <c r="N7" s="16"/>
      <c r="O7" s="16"/>
    </row>
    <row r="8" spans="1:15" x14ac:dyDescent="0.3">
      <c r="A8" s="43">
        <v>46029</v>
      </c>
      <c r="B8" s="16">
        <f t="shared" si="0"/>
        <v>2</v>
      </c>
      <c r="C8" s="17" t="str">
        <f t="shared" si="1"/>
        <v>onsdag</v>
      </c>
      <c r="D8" s="24"/>
      <c r="E8" s="24"/>
      <c r="F8" s="24"/>
      <c r="G8" s="24"/>
      <c r="H8" s="24"/>
      <c r="I8" s="24"/>
      <c r="J8" s="24" t="str">
        <f>IF(Tabell1[[#This Row],[Lag]]="","",IFERROR(VLOOKUP(Tabell1[[#This Row],[Lag]],Inställningar!C:F,4,FALSE),""))</f>
        <v/>
      </c>
      <c r="K8" s="20"/>
      <c r="L8" s="44"/>
      <c r="M8" s="16"/>
      <c r="N8" s="16"/>
      <c r="O8" s="16"/>
    </row>
    <row r="9" spans="1:15" x14ac:dyDescent="0.3">
      <c r="A9" s="43">
        <v>46030</v>
      </c>
      <c r="B9" s="16">
        <f t="shared" si="0"/>
        <v>2</v>
      </c>
      <c r="C9" s="17" t="str">
        <f t="shared" si="1"/>
        <v>torsdag</v>
      </c>
      <c r="D9" s="24"/>
      <c r="E9" s="24"/>
      <c r="F9" s="24"/>
      <c r="G9" s="24"/>
      <c r="H9" s="24"/>
      <c r="I9" s="24"/>
      <c r="J9" s="24" t="str">
        <f>IF(Tabell1[[#This Row],[Lag]]="","",IFERROR(VLOOKUP(Tabell1[[#This Row],[Lag]],Inställningar!C:F,4,FALSE),""))</f>
        <v/>
      </c>
      <c r="K9" s="20"/>
      <c r="L9" s="44"/>
      <c r="M9" s="16"/>
      <c r="N9" s="16"/>
      <c r="O9" s="16"/>
    </row>
    <row r="10" spans="1:15" x14ac:dyDescent="0.3">
      <c r="A10" s="43">
        <v>46031</v>
      </c>
      <c r="B10" s="16">
        <f t="shared" si="0"/>
        <v>2</v>
      </c>
      <c r="C10" s="17" t="str">
        <f t="shared" si="1"/>
        <v>fredag</v>
      </c>
      <c r="D10" s="24"/>
      <c r="E10" s="24"/>
      <c r="F10" s="24"/>
      <c r="G10" s="24"/>
      <c r="H10" s="24"/>
      <c r="I10" s="24"/>
      <c r="J10" s="24" t="str">
        <f>IF(Tabell1[[#This Row],[Lag]]="","",IFERROR(VLOOKUP(Tabell1[[#This Row],[Lag]],Inställningar!C:F,4,FALSE),""))</f>
        <v/>
      </c>
      <c r="K10" s="20"/>
      <c r="L10" s="44"/>
      <c r="M10" s="16"/>
      <c r="N10" s="16"/>
      <c r="O10" s="16"/>
    </row>
    <row r="11" spans="1:15" x14ac:dyDescent="0.3">
      <c r="A11" s="43">
        <v>46032</v>
      </c>
      <c r="B11" s="16">
        <f t="shared" si="0"/>
        <v>2</v>
      </c>
      <c r="C11" s="17" t="str">
        <f t="shared" si="1"/>
        <v>lördag</v>
      </c>
      <c r="D11" s="24"/>
      <c r="E11" s="24"/>
      <c r="F11" s="24"/>
      <c r="G11" s="24"/>
      <c r="H11" s="24"/>
      <c r="I11" s="24"/>
      <c r="J11" s="24" t="str">
        <f>IF(Tabell1[[#This Row],[Lag]]="","",IFERROR(VLOOKUP(Tabell1[[#This Row],[Lag]],Inställningar!C:F,4,FALSE),""))</f>
        <v/>
      </c>
      <c r="K11" s="20"/>
      <c r="L11" s="44"/>
      <c r="M11" s="16"/>
      <c r="N11" s="16"/>
      <c r="O11" s="16"/>
    </row>
    <row r="12" spans="1:15" x14ac:dyDescent="0.3">
      <c r="A12" s="43">
        <v>46033</v>
      </c>
      <c r="B12" s="16">
        <f t="shared" si="0"/>
        <v>2</v>
      </c>
      <c r="C12" s="17" t="str">
        <f t="shared" si="1"/>
        <v>söndag</v>
      </c>
      <c r="D12" s="24"/>
      <c r="E12" s="24"/>
      <c r="F12" s="24"/>
      <c r="G12" s="24"/>
      <c r="H12" s="24"/>
      <c r="I12" s="24"/>
      <c r="J12" s="24" t="str">
        <f>IF(Tabell1[[#This Row],[Lag]]="","",IFERROR(VLOOKUP(Tabell1[[#This Row],[Lag]],Inställningar!C:F,4,FALSE),""))</f>
        <v/>
      </c>
      <c r="K12" s="20"/>
      <c r="L12" s="44"/>
      <c r="M12" s="16"/>
      <c r="N12" s="16"/>
      <c r="O12" s="16"/>
    </row>
    <row r="13" spans="1:15" x14ac:dyDescent="0.3">
      <c r="A13" s="43">
        <v>46034</v>
      </c>
      <c r="B13" s="16">
        <f t="shared" si="0"/>
        <v>3</v>
      </c>
      <c r="C13" s="17" t="str">
        <f t="shared" si="1"/>
        <v>måndag</v>
      </c>
      <c r="D13" s="24"/>
      <c r="E13" s="24"/>
      <c r="F13" s="24"/>
      <c r="G13" s="24"/>
      <c r="H13" s="24"/>
      <c r="I13" s="24"/>
      <c r="J13" s="24" t="str">
        <f>IF(Tabell1[[#This Row],[Lag]]="","",IFERROR(VLOOKUP(Tabell1[[#This Row],[Lag]],Inställningar!C:F,4,FALSE),""))</f>
        <v/>
      </c>
      <c r="K13" s="20"/>
      <c r="L13" s="44"/>
      <c r="M13" s="16"/>
      <c r="N13" s="16"/>
      <c r="O13" s="16"/>
    </row>
    <row r="14" spans="1:15" x14ac:dyDescent="0.3">
      <c r="A14" s="43">
        <v>46035</v>
      </c>
      <c r="B14" s="16">
        <f t="shared" si="0"/>
        <v>3</v>
      </c>
      <c r="C14" s="17" t="str">
        <f t="shared" si="1"/>
        <v>tisdag</v>
      </c>
      <c r="D14" s="24"/>
      <c r="E14" s="24"/>
      <c r="F14" s="24"/>
      <c r="G14" s="24"/>
      <c r="H14" s="24"/>
      <c r="I14" s="24"/>
      <c r="J14" s="24" t="str">
        <f>IF(Tabell1[[#This Row],[Lag]]="","",IFERROR(VLOOKUP(Tabell1[[#This Row],[Lag]],Inställningar!C:F,4,FALSE),""))</f>
        <v/>
      </c>
      <c r="K14" s="20"/>
      <c r="L14" s="44"/>
      <c r="M14" s="16"/>
      <c r="N14" s="16"/>
      <c r="O14" s="16"/>
    </row>
    <row r="15" spans="1:15" x14ac:dyDescent="0.3">
      <c r="A15" s="43">
        <v>46036</v>
      </c>
      <c r="B15" s="16">
        <f t="shared" si="0"/>
        <v>3</v>
      </c>
      <c r="C15" s="17" t="str">
        <f t="shared" si="1"/>
        <v>onsdag</v>
      </c>
      <c r="D15" s="24"/>
      <c r="E15" s="24"/>
      <c r="F15" s="24"/>
      <c r="G15" s="24"/>
      <c r="H15" s="24"/>
      <c r="I15" s="24"/>
      <c r="J15" s="24" t="str">
        <f>IF(Tabell1[[#This Row],[Lag]]="","",IFERROR(VLOOKUP(Tabell1[[#This Row],[Lag]],Inställningar!C:F,4,FALSE),""))</f>
        <v/>
      </c>
      <c r="K15" s="20"/>
      <c r="L15" s="44"/>
      <c r="M15" s="16"/>
      <c r="N15" s="16"/>
      <c r="O15" s="16"/>
    </row>
    <row r="16" spans="1:15" x14ac:dyDescent="0.3">
      <c r="A16" s="43">
        <v>46037</v>
      </c>
      <c r="B16" s="16">
        <f t="shared" si="0"/>
        <v>3</v>
      </c>
      <c r="C16" s="17" t="str">
        <f t="shared" si="1"/>
        <v>torsdag</v>
      </c>
      <c r="D16" s="24"/>
      <c r="E16" s="24"/>
      <c r="F16" s="24"/>
      <c r="G16" s="24"/>
      <c r="H16" s="24"/>
      <c r="I16" s="24"/>
      <c r="J16" s="24" t="str">
        <f>IF(Tabell1[[#This Row],[Lag]]="","",IFERROR(VLOOKUP(Tabell1[[#This Row],[Lag]],Inställningar!C:F,4,FALSE),""))</f>
        <v/>
      </c>
      <c r="K16" s="20"/>
      <c r="L16" s="44"/>
      <c r="M16" s="16"/>
      <c r="N16" s="16"/>
      <c r="O16" s="16"/>
    </row>
    <row r="17" spans="1:15" x14ac:dyDescent="0.3">
      <c r="A17" s="43">
        <v>46038</v>
      </c>
      <c r="B17" s="16">
        <f t="shared" si="0"/>
        <v>3</v>
      </c>
      <c r="C17" s="17" t="str">
        <f t="shared" si="1"/>
        <v>fredag</v>
      </c>
      <c r="D17" s="50"/>
      <c r="E17" s="24"/>
      <c r="F17" s="24"/>
      <c r="G17" s="24"/>
      <c r="H17" s="24"/>
      <c r="I17" s="24"/>
      <c r="J17" s="24" t="str">
        <f>IF(Tabell1[[#This Row],[Lag]]="","",IFERROR(VLOOKUP(Tabell1[[#This Row],[Lag]],Inställningar!C:F,4,FALSE),""))</f>
        <v/>
      </c>
      <c r="K17" s="20"/>
      <c r="L17" s="44"/>
      <c r="M17" s="16"/>
      <c r="N17" s="16"/>
      <c r="O17" s="16"/>
    </row>
    <row r="18" spans="1:15" x14ac:dyDescent="0.3">
      <c r="A18" s="43">
        <v>46039</v>
      </c>
      <c r="B18" s="16">
        <f t="shared" si="0"/>
        <v>3</v>
      </c>
      <c r="C18" s="17" t="str">
        <f t="shared" si="1"/>
        <v>lördag</v>
      </c>
      <c r="D18" s="24"/>
      <c r="E18" s="24"/>
      <c r="F18" s="24"/>
      <c r="G18" s="24"/>
      <c r="H18" s="24"/>
      <c r="I18" s="24"/>
      <c r="J18" s="24" t="str">
        <f>IF(Tabell1[[#This Row],[Lag]]="","",IFERROR(VLOOKUP(Tabell1[[#This Row],[Lag]],Inställningar!C:F,4,FALSE),""))</f>
        <v/>
      </c>
      <c r="K18" s="20"/>
      <c r="L18" s="44"/>
      <c r="M18" s="16"/>
      <c r="N18" s="16"/>
      <c r="O18" s="16"/>
    </row>
    <row r="19" spans="1:15" x14ac:dyDescent="0.3">
      <c r="A19" s="43">
        <v>46040</v>
      </c>
      <c r="B19" s="16">
        <f t="shared" si="0"/>
        <v>3</v>
      </c>
      <c r="C19" s="17" t="str">
        <f t="shared" si="1"/>
        <v>söndag</v>
      </c>
      <c r="D19" s="24"/>
      <c r="E19" s="24"/>
      <c r="F19" s="24"/>
      <c r="G19" s="24"/>
      <c r="H19" s="24"/>
      <c r="I19" s="24"/>
      <c r="J19" s="24" t="str">
        <f>IF(Tabell1[[#This Row],[Lag]]="","",IFERROR(VLOOKUP(Tabell1[[#This Row],[Lag]],Inställningar!C:F,4,FALSE),""))</f>
        <v/>
      </c>
      <c r="K19" s="20"/>
      <c r="L19" s="44"/>
      <c r="M19" s="16"/>
      <c r="N19" s="16"/>
      <c r="O19" s="16"/>
    </row>
    <row r="20" spans="1:15" x14ac:dyDescent="0.3">
      <c r="A20" s="43">
        <v>46041</v>
      </c>
      <c r="B20" s="16">
        <f t="shared" si="0"/>
        <v>4</v>
      </c>
      <c r="C20" s="17" t="str">
        <f t="shared" si="1"/>
        <v>måndag</v>
      </c>
      <c r="D20" s="24"/>
      <c r="E20" s="24"/>
      <c r="F20" s="24"/>
      <c r="G20" s="24"/>
      <c r="H20" s="24"/>
      <c r="I20" s="24"/>
      <c r="J20" s="24" t="str">
        <f>IF(Tabell1[[#This Row],[Lag]]="","",IFERROR(VLOOKUP(Tabell1[[#This Row],[Lag]],Inställningar!C:F,4,FALSE),""))</f>
        <v/>
      </c>
      <c r="K20" s="20"/>
      <c r="L20" s="44"/>
      <c r="M20" s="16"/>
      <c r="N20" s="16"/>
      <c r="O20" s="16"/>
    </row>
    <row r="21" spans="1:15" x14ac:dyDescent="0.3">
      <c r="A21" s="43">
        <v>46042</v>
      </c>
      <c r="B21" s="16">
        <f t="shared" si="0"/>
        <v>4</v>
      </c>
      <c r="C21" s="17" t="str">
        <f t="shared" si="1"/>
        <v>tisdag</v>
      </c>
      <c r="D21" s="24"/>
      <c r="E21" s="24"/>
      <c r="F21" s="24"/>
      <c r="G21" s="24"/>
      <c r="H21" s="24"/>
      <c r="I21" s="24"/>
      <c r="J21" s="24" t="str">
        <f>IF(Tabell1[[#This Row],[Lag]]="","",IFERROR(VLOOKUP(Tabell1[[#This Row],[Lag]],Inställningar!C:F,4,FALSE),""))</f>
        <v/>
      </c>
      <c r="K21" s="20"/>
      <c r="L21" s="44"/>
      <c r="M21" s="16"/>
      <c r="N21" s="16"/>
      <c r="O21" s="16"/>
    </row>
    <row r="22" spans="1:15" x14ac:dyDescent="0.3">
      <c r="A22" s="43">
        <v>46043</v>
      </c>
      <c r="B22" s="16">
        <f t="shared" si="0"/>
        <v>4</v>
      </c>
      <c r="C22" s="17" t="str">
        <f t="shared" si="1"/>
        <v>onsdag</v>
      </c>
      <c r="D22" s="24"/>
      <c r="E22" s="24"/>
      <c r="F22" s="24"/>
      <c r="G22" s="24"/>
      <c r="H22" s="24"/>
      <c r="I22" s="24"/>
      <c r="J22" s="24" t="str">
        <f>IF(Tabell1[[#This Row],[Lag]]="","",IFERROR(VLOOKUP(Tabell1[[#This Row],[Lag]],Inställningar!C:F,4,FALSE),""))</f>
        <v/>
      </c>
      <c r="K22" s="20"/>
      <c r="L22" s="44"/>
      <c r="M22" s="16"/>
      <c r="N22" s="16"/>
      <c r="O22" s="16"/>
    </row>
    <row r="23" spans="1:15" x14ac:dyDescent="0.3">
      <c r="A23" s="43">
        <v>46044</v>
      </c>
      <c r="B23" s="16">
        <f t="shared" si="0"/>
        <v>4</v>
      </c>
      <c r="C23" s="17" t="str">
        <f t="shared" si="1"/>
        <v>torsdag</v>
      </c>
      <c r="D23" s="24"/>
      <c r="E23" s="24"/>
      <c r="F23" s="24"/>
      <c r="G23" s="24"/>
      <c r="H23" s="24"/>
      <c r="I23" s="24"/>
      <c r="J23" s="24" t="str">
        <f>IF(Tabell1[[#This Row],[Lag]]="","",IFERROR(VLOOKUP(Tabell1[[#This Row],[Lag]],Inställningar!C:F,4,FALSE),""))</f>
        <v/>
      </c>
      <c r="K23" s="20"/>
      <c r="L23" s="44"/>
      <c r="M23" s="16"/>
      <c r="N23" s="16"/>
      <c r="O23" s="16"/>
    </row>
    <row r="24" spans="1:15" x14ac:dyDescent="0.3">
      <c r="A24" s="43">
        <v>46045</v>
      </c>
      <c r="B24" s="16">
        <f t="shared" si="0"/>
        <v>4</v>
      </c>
      <c r="C24" s="17" t="str">
        <f t="shared" si="1"/>
        <v>fredag</v>
      </c>
      <c r="D24" s="24"/>
      <c r="E24" s="24"/>
      <c r="F24" s="24"/>
      <c r="G24" s="24"/>
      <c r="H24" s="24"/>
      <c r="I24" s="24"/>
      <c r="J24" s="24" t="str">
        <f>IF(Tabell1[[#This Row],[Lag]]="","",IFERROR(VLOOKUP(Tabell1[[#This Row],[Lag]],Inställningar!C:F,4,FALSE),""))</f>
        <v/>
      </c>
      <c r="K24" s="20"/>
      <c r="L24" s="44"/>
      <c r="M24" s="16"/>
      <c r="N24" s="16"/>
      <c r="O24" s="16"/>
    </row>
    <row r="25" spans="1:15" x14ac:dyDescent="0.3">
      <c r="A25" s="43">
        <v>46046</v>
      </c>
      <c r="B25" s="16">
        <f t="shared" si="0"/>
        <v>4</v>
      </c>
      <c r="C25" s="17" t="str">
        <f t="shared" si="1"/>
        <v>lördag</v>
      </c>
      <c r="D25" s="24"/>
      <c r="E25" s="24"/>
      <c r="F25" s="24"/>
      <c r="G25" s="24"/>
      <c r="H25" s="24"/>
      <c r="I25" s="24"/>
      <c r="J25" s="24" t="str">
        <f>IF(Tabell1[[#This Row],[Lag]]="","",IFERROR(VLOOKUP(Tabell1[[#This Row],[Lag]],Inställningar!C:F,4,FALSE),""))</f>
        <v/>
      </c>
      <c r="K25" s="20"/>
      <c r="L25" s="44"/>
      <c r="M25" s="16"/>
      <c r="N25" s="16"/>
      <c r="O25" s="16"/>
    </row>
    <row r="26" spans="1:15" x14ac:dyDescent="0.3">
      <c r="A26" s="43">
        <v>46047</v>
      </c>
      <c r="B26" s="16">
        <f t="shared" si="0"/>
        <v>4</v>
      </c>
      <c r="C26" s="17" t="str">
        <f t="shared" si="1"/>
        <v>söndag</v>
      </c>
      <c r="D26" s="24"/>
      <c r="E26" s="24"/>
      <c r="F26" s="24"/>
      <c r="G26" s="24"/>
      <c r="H26" s="24"/>
      <c r="I26" s="24"/>
      <c r="J26" s="24" t="str">
        <f>IF(Tabell1[[#This Row],[Lag]]="","",IFERROR(VLOOKUP(Tabell1[[#This Row],[Lag]],Inställningar!C:F,4,FALSE),""))</f>
        <v/>
      </c>
      <c r="K26" s="20"/>
      <c r="L26" s="44"/>
      <c r="M26" s="16"/>
      <c r="N26" s="16"/>
      <c r="O26" s="16"/>
    </row>
    <row r="27" spans="1:15" x14ac:dyDescent="0.3">
      <c r="A27" s="43">
        <v>46048</v>
      </c>
      <c r="B27" s="16">
        <f t="shared" si="0"/>
        <v>5</v>
      </c>
      <c r="C27" s="17" t="str">
        <f t="shared" si="1"/>
        <v>måndag</v>
      </c>
      <c r="D27" s="24"/>
      <c r="E27" s="24"/>
      <c r="F27" s="24"/>
      <c r="G27" s="24"/>
      <c r="H27" s="24"/>
      <c r="I27" s="24"/>
      <c r="J27" s="24" t="str">
        <f>IF(Tabell1[[#This Row],[Lag]]="","",IFERROR(VLOOKUP(Tabell1[[#This Row],[Lag]],Inställningar!C:F,4,FALSE),""))</f>
        <v/>
      </c>
      <c r="K27" s="20"/>
      <c r="L27" s="44"/>
      <c r="M27" s="16"/>
      <c r="N27" s="16"/>
      <c r="O27" s="16"/>
    </row>
    <row r="28" spans="1:15" x14ac:dyDescent="0.3">
      <c r="A28" s="43">
        <v>46049</v>
      </c>
      <c r="B28" s="16">
        <f t="shared" si="0"/>
        <v>5</v>
      </c>
      <c r="C28" s="17" t="str">
        <f t="shared" si="1"/>
        <v>tisdag</v>
      </c>
      <c r="D28" s="24"/>
      <c r="E28" s="24"/>
      <c r="F28" s="24"/>
      <c r="G28" s="24"/>
      <c r="H28" s="24"/>
      <c r="I28" s="24"/>
      <c r="J28" s="24" t="str">
        <f>IF(Tabell1[[#This Row],[Lag]]="","",IFERROR(VLOOKUP(Tabell1[[#This Row],[Lag]],Inställningar!C:F,4,FALSE),""))</f>
        <v/>
      </c>
      <c r="K28" s="20"/>
      <c r="L28" s="44"/>
      <c r="M28" s="16"/>
      <c r="N28" s="16"/>
      <c r="O28" s="16"/>
    </row>
    <row r="29" spans="1:15" x14ac:dyDescent="0.3">
      <c r="A29" s="43">
        <v>46050</v>
      </c>
      <c r="B29" s="16">
        <f t="shared" si="0"/>
        <v>5</v>
      </c>
      <c r="C29" s="17" t="str">
        <f t="shared" si="1"/>
        <v>onsdag</v>
      </c>
      <c r="D29" s="24"/>
      <c r="E29" s="24"/>
      <c r="F29" s="24"/>
      <c r="G29" s="24"/>
      <c r="H29" s="24"/>
      <c r="I29" s="24"/>
      <c r="J29" s="24" t="str">
        <f>IF(Tabell1[[#This Row],[Lag]]="","",IFERROR(VLOOKUP(Tabell1[[#This Row],[Lag]],Inställningar!C:F,4,FALSE),""))</f>
        <v/>
      </c>
      <c r="K29" s="20"/>
      <c r="L29" s="44"/>
      <c r="M29" s="16"/>
      <c r="N29" s="16"/>
      <c r="O29" s="16"/>
    </row>
    <row r="30" spans="1:15" x14ac:dyDescent="0.3">
      <c r="A30" s="43">
        <v>46051</v>
      </c>
      <c r="B30" s="16">
        <f t="shared" si="0"/>
        <v>5</v>
      </c>
      <c r="C30" s="17" t="str">
        <f t="shared" si="1"/>
        <v>torsdag</v>
      </c>
      <c r="D30" s="24"/>
      <c r="E30" s="24"/>
      <c r="F30" s="24"/>
      <c r="G30" s="24"/>
      <c r="H30" s="24"/>
      <c r="I30" s="24"/>
      <c r="J30" s="24" t="str">
        <f>IF(Tabell1[[#This Row],[Lag]]="","",IFERROR(VLOOKUP(Tabell1[[#This Row],[Lag]],Inställningar!C:F,4,FALSE),""))</f>
        <v/>
      </c>
      <c r="K30" s="20"/>
      <c r="L30" s="44"/>
      <c r="M30" s="16"/>
      <c r="N30" s="16"/>
      <c r="O30" s="16"/>
    </row>
    <row r="31" spans="1:15" x14ac:dyDescent="0.3">
      <c r="A31" s="43">
        <v>46052</v>
      </c>
      <c r="B31" s="16">
        <f t="shared" si="0"/>
        <v>5</v>
      </c>
      <c r="C31" s="17" t="str">
        <f t="shared" si="1"/>
        <v>fredag</v>
      </c>
      <c r="D31" s="24"/>
      <c r="E31" s="24"/>
      <c r="F31" s="24"/>
      <c r="G31" s="24"/>
      <c r="H31" s="24"/>
      <c r="I31" s="24"/>
      <c r="J31" s="24" t="str">
        <f>IF(Tabell1[[#This Row],[Lag]]="","",IFERROR(VLOOKUP(Tabell1[[#This Row],[Lag]],Inställningar!C:F,4,FALSE),""))</f>
        <v/>
      </c>
      <c r="K31" s="20"/>
      <c r="L31" s="44"/>
      <c r="M31" s="16"/>
      <c r="N31" s="16"/>
      <c r="O31" s="16"/>
    </row>
    <row r="32" spans="1:15" x14ac:dyDescent="0.3">
      <c r="A32" s="43">
        <v>46053</v>
      </c>
      <c r="B32" s="16">
        <f t="shared" si="0"/>
        <v>5</v>
      </c>
      <c r="C32" s="17" t="str">
        <f t="shared" si="1"/>
        <v>lördag</v>
      </c>
      <c r="D32" s="24"/>
      <c r="E32" s="24"/>
      <c r="F32" s="24"/>
      <c r="G32" s="24"/>
      <c r="H32" s="24"/>
      <c r="I32" s="24"/>
      <c r="J32" s="24" t="str">
        <f>IF(Tabell1[[#This Row],[Lag]]="","",IFERROR(VLOOKUP(Tabell1[[#This Row],[Lag]],Inställningar!C:F,4,FALSE),""))</f>
        <v/>
      </c>
      <c r="K32" s="20"/>
      <c r="L32" s="44"/>
      <c r="M32" s="16"/>
      <c r="N32" s="16"/>
      <c r="O32" s="16"/>
    </row>
    <row r="33" spans="1:15" x14ac:dyDescent="0.3">
      <c r="A33" s="43">
        <v>46054</v>
      </c>
      <c r="B33" s="16">
        <f t="shared" si="0"/>
        <v>5</v>
      </c>
      <c r="C33" s="17" t="str">
        <f t="shared" si="1"/>
        <v>söndag</v>
      </c>
      <c r="D33" s="24"/>
      <c r="E33" s="24"/>
      <c r="F33" s="24"/>
      <c r="G33" s="24"/>
      <c r="H33" s="24"/>
      <c r="I33" s="24"/>
      <c r="J33" s="24" t="str">
        <f>IF(Tabell1[[#This Row],[Lag]]="","",IFERROR(VLOOKUP(Tabell1[[#This Row],[Lag]],Inställningar!C:F,4,FALSE),""))</f>
        <v/>
      </c>
      <c r="K33" s="20"/>
      <c r="L33" s="44"/>
      <c r="M33" s="16"/>
      <c r="N33" s="16"/>
      <c r="O33" s="16"/>
    </row>
    <row r="34" spans="1:15" x14ac:dyDescent="0.3">
      <c r="A34" s="43">
        <v>46055</v>
      </c>
      <c r="B34" s="16">
        <f t="shared" si="0"/>
        <v>6</v>
      </c>
      <c r="C34" s="17" t="str">
        <f t="shared" si="1"/>
        <v>måndag</v>
      </c>
      <c r="D34" s="24"/>
      <c r="E34" s="24"/>
      <c r="F34" s="24"/>
      <c r="G34" s="24"/>
      <c r="H34" s="24"/>
      <c r="I34" s="24"/>
      <c r="J34" s="24" t="str">
        <f>IF(Tabell1[[#This Row],[Lag]]="","",IFERROR(VLOOKUP(Tabell1[[#This Row],[Lag]],Inställningar!C:F,4,FALSE),""))</f>
        <v/>
      </c>
      <c r="K34" s="20"/>
      <c r="L34" s="44"/>
      <c r="M34" s="16"/>
      <c r="N34" s="16"/>
      <c r="O34" s="16"/>
    </row>
    <row r="35" spans="1:15" x14ac:dyDescent="0.3">
      <c r="A35" s="43">
        <v>46056</v>
      </c>
      <c r="B35" s="16">
        <f t="shared" si="0"/>
        <v>6</v>
      </c>
      <c r="C35" s="17" t="str">
        <f t="shared" si="1"/>
        <v>tisdag</v>
      </c>
      <c r="D35" s="24"/>
      <c r="E35" s="24"/>
      <c r="F35" s="24"/>
      <c r="G35" s="24"/>
      <c r="H35" s="24"/>
      <c r="I35" s="24"/>
      <c r="J35" s="24" t="str">
        <f>IF(Tabell1[[#This Row],[Lag]]="","",IFERROR(VLOOKUP(Tabell1[[#This Row],[Lag]],Inställningar!C:F,4,FALSE),""))</f>
        <v/>
      </c>
      <c r="K35" s="20"/>
      <c r="L35" s="44"/>
      <c r="M35" s="16"/>
      <c r="N35" s="16"/>
      <c r="O35" s="16"/>
    </row>
    <row r="36" spans="1:15" x14ac:dyDescent="0.3">
      <c r="A36" s="43">
        <v>46057</v>
      </c>
      <c r="B36" s="16">
        <f t="shared" si="0"/>
        <v>6</v>
      </c>
      <c r="C36" s="17" t="str">
        <f t="shared" si="1"/>
        <v>onsdag</v>
      </c>
      <c r="D36" s="24"/>
      <c r="E36" s="24"/>
      <c r="F36" s="24"/>
      <c r="G36" s="24"/>
      <c r="H36" s="24"/>
      <c r="I36" s="24"/>
      <c r="J36" s="24" t="str">
        <f>IF(Tabell1[[#This Row],[Lag]]="","",IFERROR(VLOOKUP(Tabell1[[#This Row],[Lag]],Inställningar!C:F,4,FALSE),""))</f>
        <v/>
      </c>
      <c r="K36" s="20"/>
      <c r="L36" s="44"/>
      <c r="M36" s="16"/>
      <c r="N36" s="16"/>
      <c r="O36" s="16"/>
    </row>
    <row r="37" spans="1:15" x14ac:dyDescent="0.3">
      <c r="A37" s="43">
        <v>46058</v>
      </c>
      <c r="B37" s="16">
        <f t="shared" si="0"/>
        <v>6</v>
      </c>
      <c r="C37" s="17" t="str">
        <f t="shared" si="1"/>
        <v>torsdag</v>
      </c>
      <c r="D37" s="24"/>
      <c r="E37" s="24"/>
      <c r="F37" s="24"/>
      <c r="G37" s="24"/>
      <c r="H37" s="24"/>
      <c r="I37" s="24"/>
      <c r="J37" s="24" t="str">
        <f>IF(Tabell1[[#This Row],[Lag]]="","",IFERROR(VLOOKUP(Tabell1[[#This Row],[Lag]],Inställningar!C:F,4,FALSE),""))</f>
        <v/>
      </c>
      <c r="K37" s="20"/>
      <c r="L37" s="44"/>
      <c r="M37" s="16"/>
      <c r="N37" s="16"/>
      <c r="O37" s="16"/>
    </row>
    <row r="38" spans="1:15" x14ac:dyDescent="0.3">
      <c r="A38" s="43">
        <v>46059</v>
      </c>
      <c r="B38" s="16">
        <f t="shared" si="0"/>
        <v>6</v>
      </c>
      <c r="C38" s="17" t="str">
        <f t="shared" si="1"/>
        <v>fredag</v>
      </c>
      <c r="D38" s="24"/>
      <c r="E38" s="24"/>
      <c r="F38" s="24"/>
      <c r="G38" s="24"/>
      <c r="H38" s="24"/>
      <c r="I38" s="24"/>
      <c r="J38" s="24" t="str">
        <f>IF(Tabell1[[#This Row],[Lag]]="","",IFERROR(VLOOKUP(Tabell1[[#This Row],[Lag]],Inställningar!C:F,4,FALSE),""))</f>
        <v/>
      </c>
      <c r="K38" s="20"/>
      <c r="L38" s="44"/>
      <c r="M38" s="16"/>
      <c r="N38" s="16"/>
      <c r="O38" s="16"/>
    </row>
    <row r="39" spans="1:15" x14ac:dyDescent="0.3">
      <c r="A39" s="43">
        <v>46060</v>
      </c>
      <c r="B39" s="16">
        <f t="shared" si="0"/>
        <v>6</v>
      </c>
      <c r="C39" s="17" t="str">
        <f t="shared" si="1"/>
        <v>lördag</v>
      </c>
      <c r="D39" s="24"/>
      <c r="E39" s="24"/>
      <c r="F39" s="24"/>
      <c r="G39" s="24"/>
      <c r="H39" s="24"/>
      <c r="I39" s="24"/>
      <c r="J39" s="24" t="str">
        <f>IF(Tabell1[[#This Row],[Lag]]="","",IFERROR(VLOOKUP(Tabell1[[#This Row],[Lag]],Inställningar!C:F,4,FALSE),""))</f>
        <v/>
      </c>
      <c r="K39" s="20"/>
      <c r="L39" s="44"/>
      <c r="M39" s="16"/>
      <c r="N39" s="16"/>
      <c r="O39" s="16"/>
    </row>
    <row r="40" spans="1:15" x14ac:dyDescent="0.3">
      <c r="A40" s="43">
        <v>46061</v>
      </c>
      <c r="B40" s="16">
        <f t="shared" si="0"/>
        <v>6</v>
      </c>
      <c r="C40" s="17" t="str">
        <f t="shared" si="1"/>
        <v>söndag</v>
      </c>
      <c r="D40" s="24"/>
      <c r="E40" s="24"/>
      <c r="F40" s="24"/>
      <c r="G40" s="24"/>
      <c r="H40" s="24"/>
      <c r="I40" s="24"/>
      <c r="J40" s="24" t="str">
        <f>IF(Tabell1[[#This Row],[Lag]]="","",IFERROR(VLOOKUP(Tabell1[[#This Row],[Lag]],Inställningar!C:F,4,FALSE),""))</f>
        <v/>
      </c>
      <c r="K40" s="20"/>
      <c r="L40" s="44"/>
      <c r="M40" s="16"/>
      <c r="N40" s="16"/>
      <c r="O40" s="16"/>
    </row>
    <row r="41" spans="1:15" x14ac:dyDescent="0.3">
      <c r="A41" s="43">
        <v>46062</v>
      </c>
      <c r="B41" s="16">
        <f t="shared" si="0"/>
        <v>7</v>
      </c>
      <c r="C41" s="17" t="str">
        <f t="shared" si="1"/>
        <v>måndag</v>
      </c>
      <c r="D41" s="24"/>
      <c r="E41" s="24"/>
      <c r="F41" s="24"/>
      <c r="G41" s="24"/>
      <c r="H41" s="24"/>
      <c r="I41" s="24"/>
      <c r="J41" s="24" t="str">
        <f>IF(Tabell1[[#This Row],[Lag]]="","",IFERROR(VLOOKUP(Tabell1[[#This Row],[Lag]],Inställningar!C:F,4,FALSE),""))</f>
        <v/>
      </c>
      <c r="K41" s="20"/>
      <c r="L41" s="44"/>
      <c r="M41" s="16"/>
      <c r="N41" s="16"/>
      <c r="O41" s="16"/>
    </row>
    <row r="42" spans="1:15" x14ac:dyDescent="0.3">
      <c r="A42" s="43">
        <v>46063</v>
      </c>
      <c r="B42" s="16">
        <f t="shared" si="0"/>
        <v>7</v>
      </c>
      <c r="C42" s="17" t="str">
        <f t="shared" si="1"/>
        <v>tisdag</v>
      </c>
      <c r="D42" s="24"/>
      <c r="E42" s="24"/>
      <c r="F42" s="24"/>
      <c r="G42" s="24"/>
      <c r="H42" s="24"/>
      <c r="I42" s="24"/>
      <c r="J42" s="24" t="str">
        <f>IF(Tabell1[[#This Row],[Lag]]="","",IFERROR(VLOOKUP(Tabell1[[#This Row],[Lag]],Inställningar!C:F,4,FALSE),""))</f>
        <v/>
      </c>
      <c r="K42" s="20"/>
      <c r="L42" s="44"/>
      <c r="M42" s="16"/>
      <c r="N42" s="16"/>
      <c r="O42" s="16"/>
    </row>
    <row r="43" spans="1:15" x14ac:dyDescent="0.3">
      <c r="A43" s="43">
        <v>46064</v>
      </c>
      <c r="B43" s="16">
        <f t="shared" si="0"/>
        <v>7</v>
      </c>
      <c r="C43" s="17" t="str">
        <f t="shared" si="1"/>
        <v>onsdag</v>
      </c>
      <c r="D43" s="24"/>
      <c r="E43" s="24"/>
      <c r="F43" s="24"/>
      <c r="G43" s="24"/>
      <c r="H43" s="24"/>
      <c r="I43" s="24"/>
      <c r="J43" s="24" t="str">
        <f>IF(Tabell1[[#This Row],[Lag]]="","",IFERROR(VLOOKUP(Tabell1[[#This Row],[Lag]],Inställningar!C:F,4,FALSE),""))</f>
        <v/>
      </c>
      <c r="K43" s="20"/>
      <c r="L43" s="44"/>
      <c r="M43" s="16"/>
      <c r="N43" s="16"/>
      <c r="O43" s="16"/>
    </row>
    <row r="44" spans="1:15" x14ac:dyDescent="0.3">
      <c r="A44" s="43">
        <v>46065</v>
      </c>
      <c r="B44" s="16">
        <f t="shared" si="0"/>
        <v>7</v>
      </c>
      <c r="C44" s="17" t="str">
        <f t="shared" si="1"/>
        <v>torsdag</v>
      </c>
      <c r="D44" s="24"/>
      <c r="E44" s="24"/>
      <c r="F44" s="24"/>
      <c r="G44" s="24"/>
      <c r="H44" s="24"/>
      <c r="I44" s="24"/>
      <c r="J44" s="24" t="str">
        <f>IF(Tabell1[[#This Row],[Lag]]="","",IFERROR(VLOOKUP(Tabell1[[#This Row],[Lag]],Inställningar!C:F,4,FALSE),""))</f>
        <v/>
      </c>
      <c r="K44" s="20"/>
      <c r="L44" s="44"/>
      <c r="M44" s="16"/>
      <c r="N44" s="16"/>
      <c r="O44" s="16"/>
    </row>
    <row r="45" spans="1:15" x14ac:dyDescent="0.3">
      <c r="A45" s="43">
        <v>46066</v>
      </c>
      <c r="B45" s="16">
        <f t="shared" si="0"/>
        <v>7</v>
      </c>
      <c r="C45" s="17" t="str">
        <f t="shared" si="1"/>
        <v>fredag</v>
      </c>
      <c r="D45" s="24"/>
      <c r="E45" s="24"/>
      <c r="F45" s="24"/>
      <c r="G45" s="24"/>
      <c r="H45" s="24"/>
      <c r="I45" s="24"/>
      <c r="J45" s="24" t="str">
        <f>IF(Tabell1[[#This Row],[Lag]]="","",IFERROR(VLOOKUP(Tabell1[[#This Row],[Lag]],Inställningar!C:F,4,FALSE),""))</f>
        <v/>
      </c>
      <c r="K45" s="20"/>
      <c r="L45" s="44"/>
      <c r="M45" s="16"/>
      <c r="N45" s="16"/>
      <c r="O45" s="16"/>
    </row>
    <row r="46" spans="1:15" x14ac:dyDescent="0.3">
      <c r="A46" s="43">
        <v>46067</v>
      </c>
      <c r="B46" s="16">
        <f t="shared" si="0"/>
        <v>7</v>
      </c>
      <c r="C46" s="17" t="str">
        <f t="shared" si="1"/>
        <v>lördag</v>
      </c>
      <c r="D46" s="24"/>
      <c r="E46" s="24"/>
      <c r="F46" s="24"/>
      <c r="G46" s="24"/>
      <c r="H46" s="24"/>
      <c r="I46" s="24"/>
      <c r="J46" s="24" t="str">
        <f>IF(Tabell1[[#This Row],[Lag]]="","",IFERROR(VLOOKUP(Tabell1[[#This Row],[Lag]],Inställningar!C:F,4,FALSE),""))</f>
        <v/>
      </c>
      <c r="K46" s="20"/>
      <c r="L46" s="44"/>
      <c r="M46" s="16"/>
      <c r="N46" s="16"/>
      <c r="O46" s="16"/>
    </row>
    <row r="47" spans="1:15" x14ac:dyDescent="0.3">
      <c r="A47" s="43">
        <v>46068</v>
      </c>
      <c r="B47" s="16">
        <f t="shared" si="0"/>
        <v>7</v>
      </c>
      <c r="C47" s="17" t="str">
        <f t="shared" si="1"/>
        <v>söndag</v>
      </c>
      <c r="D47" s="24"/>
      <c r="E47" s="24"/>
      <c r="F47" s="24"/>
      <c r="G47" s="24"/>
      <c r="H47" s="24"/>
      <c r="I47" s="24"/>
      <c r="J47" s="24" t="str">
        <f>IF(Tabell1[[#This Row],[Lag]]="","",IFERROR(VLOOKUP(Tabell1[[#This Row],[Lag]],Inställningar!C:F,4,FALSE),""))</f>
        <v/>
      </c>
      <c r="K47" s="20"/>
      <c r="L47" s="44"/>
      <c r="M47" s="16"/>
      <c r="N47" s="16"/>
      <c r="O47" s="16"/>
    </row>
    <row r="48" spans="1:15" x14ac:dyDescent="0.3">
      <c r="A48" s="43">
        <v>46069</v>
      </c>
      <c r="B48" s="16">
        <f t="shared" si="0"/>
        <v>8</v>
      </c>
      <c r="C48" s="17" t="str">
        <f t="shared" si="1"/>
        <v>måndag</v>
      </c>
      <c r="D48" s="24"/>
      <c r="E48" s="24"/>
      <c r="F48" s="24"/>
      <c r="G48" s="24"/>
      <c r="H48" s="24"/>
      <c r="I48" s="24"/>
      <c r="J48" s="24" t="str">
        <f>IF(Tabell1[[#This Row],[Lag]]="","",IFERROR(VLOOKUP(Tabell1[[#This Row],[Lag]],Inställningar!C:F,4,FALSE),""))</f>
        <v/>
      </c>
      <c r="K48" s="20"/>
      <c r="L48" s="44"/>
      <c r="M48" s="16"/>
      <c r="N48" s="16"/>
      <c r="O48" s="16"/>
    </row>
    <row r="49" spans="1:15" x14ac:dyDescent="0.3">
      <c r="A49" s="43">
        <v>46070</v>
      </c>
      <c r="B49" s="16">
        <f t="shared" si="0"/>
        <v>8</v>
      </c>
      <c r="C49" s="17" t="str">
        <f t="shared" si="1"/>
        <v>tisdag</v>
      </c>
      <c r="D49" s="24"/>
      <c r="E49" s="24"/>
      <c r="F49" s="24"/>
      <c r="G49" s="24"/>
      <c r="H49" s="24"/>
      <c r="I49" s="24"/>
      <c r="J49" s="24" t="str">
        <f>IF(Tabell1[[#This Row],[Lag]]="","",IFERROR(VLOOKUP(Tabell1[[#This Row],[Lag]],Inställningar!C:F,4,FALSE),""))</f>
        <v/>
      </c>
      <c r="K49" s="20"/>
      <c r="L49" s="44"/>
      <c r="M49" s="16"/>
      <c r="N49" s="16"/>
      <c r="O49" s="16"/>
    </row>
    <row r="50" spans="1:15" x14ac:dyDescent="0.3">
      <c r="A50" s="43">
        <v>46071</v>
      </c>
      <c r="B50" s="16">
        <f t="shared" si="0"/>
        <v>8</v>
      </c>
      <c r="C50" s="17" t="str">
        <f t="shared" si="1"/>
        <v>onsdag</v>
      </c>
      <c r="D50" s="24"/>
      <c r="E50" s="24"/>
      <c r="F50" s="24"/>
      <c r="G50" s="24"/>
      <c r="H50" s="24"/>
      <c r="I50" s="24"/>
      <c r="J50" s="24" t="str">
        <f>IF(Tabell1[[#This Row],[Lag]]="","",IFERROR(VLOOKUP(Tabell1[[#This Row],[Lag]],Inställningar!C:F,4,FALSE),""))</f>
        <v/>
      </c>
      <c r="K50" s="20"/>
      <c r="L50" s="44"/>
      <c r="M50" s="16"/>
      <c r="N50" s="16"/>
      <c r="O50" s="16"/>
    </row>
    <row r="51" spans="1:15" x14ac:dyDescent="0.3">
      <c r="A51" s="43">
        <v>46072</v>
      </c>
      <c r="B51" s="16">
        <f t="shared" si="0"/>
        <v>8</v>
      </c>
      <c r="C51" s="17" t="str">
        <f t="shared" si="1"/>
        <v>torsdag</v>
      </c>
      <c r="D51" s="24"/>
      <c r="E51" s="24"/>
      <c r="F51" s="24"/>
      <c r="G51" s="24"/>
      <c r="H51" s="24"/>
      <c r="I51" s="24"/>
      <c r="J51" s="24" t="str">
        <f>IF(Tabell1[[#This Row],[Lag]]="","",IFERROR(VLOOKUP(Tabell1[[#This Row],[Lag]],Inställningar!C:F,4,FALSE),""))</f>
        <v/>
      </c>
      <c r="K51" s="20"/>
      <c r="L51" s="44"/>
      <c r="M51" s="16"/>
      <c r="N51" s="16"/>
      <c r="O51" s="16"/>
    </row>
    <row r="52" spans="1:15" x14ac:dyDescent="0.3">
      <c r="A52" s="43">
        <v>46073</v>
      </c>
      <c r="B52" s="16">
        <f t="shared" si="0"/>
        <v>8</v>
      </c>
      <c r="C52" s="17" t="str">
        <f t="shared" si="1"/>
        <v>fredag</v>
      </c>
      <c r="D52" s="24"/>
      <c r="E52" s="24"/>
      <c r="F52" s="24"/>
      <c r="G52" s="24"/>
      <c r="H52" s="24"/>
      <c r="I52" s="24"/>
      <c r="J52" s="24" t="str">
        <f>IF(Tabell1[[#This Row],[Lag]]="","",IFERROR(VLOOKUP(Tabell1[[#This Row],[Lag]],Inställningar!C:F,4,FALSE),""))</f>
        <v/>
      </c>
      <c r="K52" s="20"/>
      <c r="L52" s="44"/>
      <c r="M52" s="16"/>
      <c r="N52" s="16"/>
      <c r="O52" s="16"/>
    </row>
    <row r="53" spans="1:15" x14ac:dyDescent="0.3">
      <c r="A53" s="43">
        <v>46074</v>
      </c>
      <c r="B53" s="16">
        <f t="shared" si="0"/>
        <v>8</v>
      </c>
      <c r="C53" s="17" t="str">
        <f t="shared" si="1"/>
        <v>lördag</v>
      </c>
      <c r="D53" s="24"/>
      <c r="E53" s="24"/>
      <c r="F53" s="24"/>
      <c r="G53" s="24"/>
      <c r="H53" s="24"/>
      <c r="I53" s="24"/>
      <c r="J53" s="24" t="str">
        <f>IF(Tabell1[[#This Row],[Lag]]="","",IFERROR(VLOOKUP(Tabell1[[#This Row],[Lag]],Inställningar!C:F,4,FALSE),""))</f>
        <v/>
      </c>
      <c r="K53" s="20"/>
      <c r="L53" s="44"/>
      <c r="M53" s="16"/>
      <c r="N53" s="16"/>
      <c r="O53" s="16"/>
    </row>
    <row r="54" spans="1:15" x14ac:dyDescent="0.3">
      <c r="A54" s="43">
        <v>46075</v>
      </c>
      <c r="B54" s="16">
        <f t="shared" si="0"/>
        <v>8</v>
      </c>
      <c r="C54" s="17" t="str">
        <f t="shared" si="1"/>
        <v>söndag</v>
      </c>
      <c r="D54" s="24"/>
      <c r="E54" s="24"/>
      <c r="F54" s="24"/>
      <c r="G54" s="24"/>
      <c r="H54" s="24"/>
      <c r="I54" s="24"/>
      <c r="J54" s="24" t="str">
        <f>IF(Tabell1[[#This Row],[Lag]]="","",IFERROR(VLOOKUP(Tabell1[[#This Row],[Lag]],Inställningar!C:F,4,FALSE),""))</f>
        <v/>
      </c>
      <c r="K54" s="20"/>
      <c r="L54" s="44"/>
      <c r="M54" s="16"/>
      <c r="N54" s="16"/>
      <c r="O54" s="16"/>
    </row>
    <row r="55" spans="1:15" x14ac:dyDescent="0.3">
      <c r="A55" s="43">
        <v>46076</v>
      </c>
      <c r="B55" s="16">
        <f t="shared" si="0"/>
        <v>9</v>
      </c>
      <c r="C55" s="17" t="str">
        <f t="shared" si="1"/>
        <v>måndag</v>
      </c>
      <c r="D55" s="24"/>
      <c r="E55" s="24"/>
      <c r="F55" s="24"/>
      <c r="G55" s="24"/>
      <c r="H55" s="24"/>
      <c r="I55" s="24"/>
      <c r="J55" s="24" t="str">
        <f>IF(Tabell1[[#This Row],[Lag]]="","",IFERROR(VLOOKUP(Tabell1[[#This Row],[Lag]],Inställningar!C:F,4,FALSE),""))</f>
        <v/>
      </c>
      <c r="K55" s="20"/>
      <c r="L55" s="44"/>
      <c r="M55" s="16"/>
      <c r="N55" s="16"/>
      <c r="O55" s="16"/>
    </row>
    <row r="56" spans="1:15" x14ac:dyDescent="0.3">
      <c r="A56" s="43">
        <v>46077</v>
      </c>
      <c r="B56" s="16">
        <f t="shared" si="0"/>
        <v>9</v>
      </c>
      <c r="C56" s="17" t="str">
        <f t="shared" si="1"/>
        <v>tisdag</v>
      </c>
      <c r="D56" s="24"/>
      <c r="E56" s="24"/>
      <c r="F56" s="24"/>
      <c r="G56" s="24"/>
      <c r="H56" s="24"/>
      <c r="I56" s="24"/>
      <c r="J56" s="24" t="str">
        <f>IF(Tabell1[[#This Row],[Lag]]="","",IFERROR(VLOOKUP(Tabell1[[#This Row],[Lag]],Inställningar!C:F,4,FALSE),""))</f>
        <v/>
      </c>
      <c r="K56" s="20"/>
      <c r="L56" s="44"/>
      <c r="M56" s="16"/>
      <c r="N56" s="16"/>
      <c r="O56" s="16"/>
    </row>
    <row r="57" spans="1:15" x14ac:dyDescent="0.3">
      <c r="A57" s="43">
        <v>46078</v>
      </c>
      <c r="B57" s="16">
        <f t="shared" si="0"/>
        <v>9</v>
      </c>
      <c r="C57" s="17" t="str">
        <f t="shared" si="1"/>
        <v>onsdag</v>
      </c>
      <c r="D57" s="24"/>
      <c r="E57" s="24"/>
      <c r="F57" s="24"/>
      <c r="G57" s="24"/>
      <c r="H57" s="24"/>
      <c r="I57" s="24"/>
      <c r="J57" s="24" t="str">
        <f>IF(Tabell1[[#This Row],[Lag]]="","",IFERROR(VLOOKUP(Tabell1[[#This Row],[Lag]],Inställningar!C:F,4,FALSE),""))</f>
        <v/>
      </c>
      <c r="K57" s="20"/>
      <c r="L57" s="44"/>
      <c r="M57" s="16"/>
      <c r="N57" s="16"/>
      <c r="O57" s="16"/>
    </row>
    <row r="58" spans="1:15" x14ac:dyDescent="0.3">
      <c r="A58" s="43">
        <v>46079</v>
      </c>
      <c r="B58" s="16">
        <f t="shared" si="0"/>
        <v>9</v>
      </c>
      <c r="C58" s="17" t="str">
        <f t="shared" si="1"/>
        <v>torsdag</v>
      </c>
      <c r="D58" s="24"/>
      <c r="E58" s="24"/>
      <c r="F58" s="24"/>
      <c r="G58" s="24"/>
      <c r="H58" s="24"/>
      <c r="I58" s="24"/>
      <c r="J58" s="24" t="str">
        <f>IF(Tabell1[[#This Row],[Lag]]="","",IFERROR(VLOOKUP(Tabell1[[#This Row],[Lag]],Inställningar!C:F,4,FALSE),""))</f>
        <v/>
      </c>
      <c r="K58" s="20"/>
      <c r="L58" s="44"/>
      <c r="M58" s="16"/>
      <c r="N58" s="16"/>
      <c r="O58" s="16"/>
    </row>
    <row r="59" spans="1:15" x14ac:dyDescent="0.3">
      <c r="A59" s="43">
        <v>46080</v>
      </c>
      <c r="B59" s="16">
        <f t="shared" si="0"/>
        <v>9</v>
      </c>
      <c r="C59" s="17" t="str">
        <f t="shared" si="1"/>
        <v>fredag</v>
      </c>
      <c r="D59" s="24"/>
      <c r="E59" s="24"/>
      <c r="F59" s="24"/>
      <c r="G59" s="24"/>
      <c r="H59" s="24"/>
      <c r="I59" s="24"/>
      <c r="J59" s="24" t="str">
        <f>IF(Tabell1[[#This Row],[Lag]]="","",IFERROR(VLOOKUP(Tabell1[[#This Row],[Lag]],Inställningar!C:F,4,FALSE),""))</f>
        <v/>
      </c>
      <c r="K59" s="20"/>
      <c r="L59" s="44"/>
      <c r="M59" s="16"/>
      <c r="N59" s="16"/>
      <c r="O59" s="16"/>
    </row>
    <row r="60" spans="1:15" x14ac:dyDescent="0.3">
      <c r="A60" s="43">
        <v>46081</v>
      </c>
      <c r="B60" s="16">
        <f t="shared" si="0"/>
        <v>9</v>
      </c>
      <c r="C60" s="17" t="str">
        <f t="shared" si="1"/>
        <v>lördag</v>
      </c>
      <c r="D60" s="24"/>
      <c r="E60" s="24"/>
      <c r="F60" s="24"/>
      <c r="G60" s="24"/>
      <c r="H60" s="24"/>
      <c r="I60" s="24"/>
      <c r="J60" s="24" t="str">
        <f>IF(Tabell1[[#This Row],[Lag]]="","",IFERROR(VLOOKUP(Tabell1[[#This Row],[Lag]],Inställningar!C:F,4,FALSE),""))</f>
        <v/>
      </c>
      <c r="K60" s="20"/>
      <c r="L60" s="44"/>
      <c r="M60" s="16"/>
      <c r="N60" s="16"/>
      <c r="O60" s="16"/>
    </row>
    <row r="61" spans="1:15" x14ac:dyDescent="0.3">
      <c r="A61" s="43">
        <v>46082</v>
      </c>
      <c r="B61" s="16">
        <f t="shared" si="0"/>
        <v>9</v>
      </c>
      <c r="C61" s="17" t="str">
        <f t="shared" si="1"/>
        <v>söndag</v>
      </c>
      <c r="D61" s="24"/>
      <c r="E61" s="24"/>
      <c r="F61" s="24"/>
      <c r="G61" s="24"/>
      <c r="H61" s="24"/>
      <c r="I61" s="24"/>
      <c r="J61" s="24" t="str">
        <f>IF(Tabell1[[#This Row],[Lag]]="","",IFERROR(VLOOKUP(Tabell1[[#This Row],[Lag]],Inställningar!C:F,4,FALSE),""))</f>
        <v/>
      </c>
      <c r="K61" s="20"/>
      <c r="L61" s="44"/>
      <c r="M61" s="16"/>
      <c r="N61" s="16"/>
      <c r="O61" s="16"/>
    </row>
    <row r="62" spans="1:15" x14ac:dyDescent="0.3">
      <c r="A62" s="43">
        <v>46083</v>
      </c>
      <c r="B62" s="16">
        <f t="shared" si="0"/>
        <v>10</v>
      </c>
      <c r="C62" s="17" t="str">
        <f t="shared" si="1"/>
        <v>måndag</v>
      </c>
      <c r="D62" s="24"/>
      <c r="E62" s="24"/>
      <c r="F62" s="24"/>
      <c r="G62" s="24"/>
      <c r="H62" s="24"/>
      <c r="I62" s="24"/>
      <c r="J62" s="24" t="str">
        <f>IF(Tabell1[[#This Row],[Lag]]="","",IFERROR(VLOOKUP(Tabell1[[#This Row],[Lag]],Inställningar!C:F,4,FALSE),""))</f>
        <v/>
      </c>
      <c r="K62" s="20"/>
      <c r="L62" s="44"/>
      <c r="M62" s="16"/>
      <c r="N62" s="16"/>
      <c r="O62" s="16"/>
    </row>
    <row r="63" spans="1:15" x14ac:dyDescent="0.3">
      <c r="A63" s="43">
        <v>46084</v>
      </c>
      <c r="B63" s="16">
        <f t="shared" si="0"/>
        <v>10</v>
      </c>
      <c r="C63" s="17" t="str">
        <f t="shared" si="1"/>
        <v>tisdag</v>
      </c>
      <c r="D63" s="24"/>
      <c r="E63" s="24"/>
      <c r="F63" s="24"/>
      <c r="G63" s="24"/>
      <c r="H63" s="24"/>
      <c r="I63" s="24"/>
      <c r="J63" s="24" t="str">
        <f>IF(Tabell1[[#This Row],[Lag]]="","",IFERROR(VLOOKUP(Tabell1[[#This Row],[Lag]],Inställningar!C:F,4,FALSE),""))</f>
        <v/>
      </c>
      <c r="K63" s="20"/>
      <c r="L63" s="44"/>
      <c r="M63" s="16"/>
      <c r="N63" s="16"/>
      <c r="O63" s="16"/>
    </row>
    <row r="64" spans="1:15" x14ac:dyDescent="0.3">
      <c r="A64" s="43">
        <v>46085</v>
      </c>
      <c r="B64" s="16">
        <f t="shared" si="0"/>
        <v>10</v>
      </c>
      <c r="C64" s="17" t="str">
        <f t="shared" si="1"/>
        <v>onsdag</v>
      </c>
      <c r="D64" s="24"/>
      <c r="E64" s="24"/>
      <c r="F64" s="24"/>
      <c r="G64" s="24"/>
      <c r="H64" s="24"/>
      <c r="I64" s="24"/>
      <c r="J64" s="24" t="str">
        <f>IF(Tabell1[[#This Row],[Lag]]="","",IFERROR(VLOOKUP(Tabell1[[#This Row],[Lag]],Inställningar!C:F,4,FALSE),""))</f>
        <v/>
      </c>
      <c r="K64" s="20"/>
      <c r="L64" s="44"/>
      <c r="M64" s="16"/>
      <c r="N64" s="16"/>
      <c r="O64" s="16"/>
    </row>
    <row r="65" spans="1:15" x14ac:dyDescent="0.3">
      <c r="A65" s="43">
        <v>46086</v>
      </c>
      <c r="B65" s="16">
        <f t="shared" si="0"/>
        <v>10</v>
      </c>
      <c r="C65" s="17" t="str">
        <f t="shared" si="1"/>
        <v>torsdag</v>
      </c>
      <c r="D65" s="24"/>
      <c r="E65" s="24"/>
      <c r="F65" s="24"/>
      <c r="G65" s="24"/>
      <c r="H65" s="24"/>
      <c r="I65" s="24"/>
      <c r="J65" s="24" t="str">
        <f>IF(Tabell1[[#This Row],[Lag]]="","",IFERROR(VLOOKUP(Tabell1[[#This Row],[Lag]],Inställningar!C:F,4,FALSE),""))</f>
        <v/>
      </c>
      <c r="K65" s="20"/>
      <c r="L65" s="44"/>
      <c r="M65" s="16"/>
      <c r="N65" s="16"/>
      <c r="O65" s="16"/>
    </row>
    <row r="66" spans="1:15" x14ac:dyDescent="0.3">
      <c r="A66" s="43">
        <v>46087</v>
      </c>
      <c r="B66" s="16">
        <f t="shared" si="0"/>
        <v>10</v>
      </c>
      <c r="C66" s="17" t="str">
        <f t="shared" si="1"/>
        <v>fredag</v>
      </c>
      <c r="D66" s="24"/>
      <c r="E66" s="24"/>
      <c r="F66" s="24"/>
      <c r="G66" s="24"/>
      <c r="H66" s="24"/>
      <c r="I66" s="24"/>
      <c r="J66" s="24" t="str">
        <f>IF(Tabell1[[#This Row],[Lag]]="","",IFERROR(VLOOKUP(Tabell1[[#This Row],[Lag]],Inställningar!C:F,4,FALSE),""))</f>
        <v/>
      </c>
      <c r="K66" s="20"/>
      <c r="L66" s="44"/>
      <c r="M66" s="16"/>
      <c r="N66" s="16"/>
      <c r="O66" s="16"/>
    </row>
    <row r="67" spans="1:15" x14ac:dyDescent="0.3">
      <c r="A67" s="43">
        <v>46088</v>
      </c>
      <c r="B67" s="16">
        <f t="shared" ref="B67:B138" si="2">_xlfn.ISOWEEKNUM(A67)</f>
        <v>10</v>
      </c>
      <c r="C67" s="17" t="str">
        <f t="shared" ref="C67:C138" si="3">TEXT(A67,"dddd")</f>
        <v>lördag</v>
      </c>
      <c r="D67" s="24">
        <v>0.54166666666666663</v>
      </c>
      <c r="E67" s="24" t="s">
        <v>85</v>
      </c>
      <c r="F67" s="24" t="s">
        <v>95</v>
      </c>
      <c r="G67" s="24" t="s">
        <v>143</v>
      </c>
      <c r="H67" s="24" t="s">
        <v>144</v>
      </c>
      <c r="I67" s="24" t="s">
        <v>0</v>
      </c>
      <c r="J67" s="24" t="str">
        <f>IF(Tabell1[[#This Row],[Lag]]="","",IFERROR(VLOOKUP(Tabell1[[#This Row],[Lag]],Inställningar!C:F,4,FALSE),""))</f>
        <v>Marcus Luukkonen - 070-2601305</v>
      </c>
      <c r="K67" s="20">
        <v>3</v>
      </c>
      <c r="L67" s="44">
        <v>1</v>
      </c>
      <c r="M67" s="16"/>
      <c r="N67" s="16"/>
      <c r="O67" s="16"/>
    </row>
    <row r="68" spans="1:15" x14ac:dyDescent="0.3">
      <c r="A68" s="43">
        <v>46089</v>
      </c>
      <c r="B68" s="16">
        <f t="shared" si="2"/>
        <v>10</v>
      </c>
      <c r="C68" s="17" t="str">
        <f t="shared" si="3"/>
        <v>söndag</v>
      </c>
      <c r="D68" s="24">
        <v>0.625</v>
      </c>
      <c r="E68" s="24" t="s">
        <v>85</v>
      </c>
      <c r="F68" s="24"/>
      <c r="G68" s="24" t="s">
        <v>156</v>
      </c>
      <c r="H68" s="24" t="s">
        <v>144</v>
      </c>
      <c r="I68" s="24" t="s">
        <v>0</v>
      </c>
      <c r="J68" s="24" t="str">
        <f>IF(Tabell1[[#This Row],[Lag]]="","",IFERROR(VLOOKUP(Tabell1[[#This Row],[Lag]],Inställningar!C:F,4,FALSE),""))</f>
        <v/>
      </c>
      <c r="K68" s="20"/>
      <c r="L68" s="44"/>
      <c r="M68" s="16"/>
      <c r="N68" s="16"/>
      <c r="O68" s="16"/>
    </row>
    <row r="69" spans="1:15" x14ac:dyDescent="0.3">
      <c r="A69" s="43">
        <v>46090</v>
      </c>
      <c r="B69" s="16">
        <f t="shared" si="2"/>
        <v>11</v>
      </c>
      <c r="C69" s="17" t="str">
        <f t="shared" si="3"/>
        <v>måndag</v>
      </c>
      <c r="D69" s="24"/>
      <c r="E69" s="24"/>
      <c r="F69" s="24"/>
      <c r="G69" s="24"/>
      <c r="H69" s="24"/>
      <c r="I69" s="24"/>
      <c r="J69" s="24" t="str">
        <f>IF(Tabell1[[#This Row],[Lag]]="","",IFERROR(VLOOKUP(Tabell1[[#This Row],[Lag]],Inställningar!C:F,4,FALSE),""))</f>
        <v/>
      </c>
      <c r="K69" s="20"/>
      <c r="L69" s="44"/>
      <c r="M69" s="16"/>
      <c r="N69" s="16"/>
      <c r="O69" s="16"/>
    </row>
    <row r="70" spans="1:15" x14ac:dyDescent="0.3">
      <c r="A70" s="43">
        <v>46091</v>
      </c>
      <c r="B70" s="16">
        <f t="shared" si="2"/>
        <v>11</v>
      </c>
      <c r="C70" s="17" t="str">
        <f t="shared" si="3"/>
        <v>tisdag</v>
      </c>
      <c r="D70" s="24"/>
      <c r="E70" s="24"/>
      <c r="F70" s="24"/>
      <c r="G70" s="24"/>
      <c r="H70" s="24"/>
      <c r="I70" s="24"/>
      <c r="J70" s="24" t="str">
        <f>IF(Tabell1[[#This Row],[Lag]]="","",IFERROR(VLOOKUP(Tabell1[[#This Row],[Lag]],Inställningar!C:F,4,FALSE),""))</f>
        <v/>
      </c>
      <c r="K70" s="20"/>
      <c r="L70" s="44"/>
      <c r="M70" s="16"/>
      <c r="N70" s="16"/>
      <c r="O70" s="16"/>
    </row>
    <row r="71" spans="1:15" x14ac:dyDescent="0.3">
      <c r="A71" s="43">
        <v>46092</v>
      </c>
      <c r="B71" s="16">
        <f t="shared" si="2"/>
        <v>11</v>
      </c>
      <c r="C71" s="17" t="str">
        <f t="shared" si="3"/>
        <v>onsdag</v>
      </c>
      <c r="D71" s="24"/>
      <c r="E71" s="24"/>
      <c r="F71" s="24"/>
      <c r="G71" s="24"/>
      <c r="H71" s="24"/>
      <c r="I71" s="24"/>
      <c r="J71" s="24" t="str">
        <f>IF(Tabell1[[#This Row],[Lag]]="","",IFERROR(VLOOKUP(Tabell1[[#This Row],[Lag]],Inställningar!C:F,4,FALSE),""))</f>
        <v/>
      </c>
      <c r="K71" s="20"/>
      <c r="L71" s="44"/>
      <c r="M71" s="16"/>
      <c r="N71" s="16"/>
      <c r="O71" s="16"/>
    </row>
    <row r="72" spans="1:15" x14ac:dyDescent="0.3">
      <c r="A72" s="43">
        <v>46093</v>
      </c>
      <c r="B72" s="16">
        <f t="shared" si="2"/>
        <v>11</v>
      </c>
      <c r="C72" s="17" t="str">
        <f t="shared" si="3"/>
        <v>torsdag</v>
      </c>
      <c r="D72" s="24"/>
      <c r="E72" s="24"/>
      <c r="F72" s="24"/>
      <c r="G72" s="24"/>
      <c r="H72" s="24"/>
      <c r="I72" s="24"/>
      <c r="J72" s="24" t="str">
        <f>IF(Tabell1[[#This Row],[Lag]]="","",IFERROR(VLOOKUP(Tabell1[[#This Row],[Lag]],Inställningar!C:F,4,FALSE),""))</f>
        <v/>
      </c>
      <c r="K72" s="20"/>
      <c r="L72" s="44"/>
      <c r="M72" s="16"/>
      <c r="N72" s="16"/>
      <c r="O72" s="16"/>
    </row>
    <row r="73" spans="1:15" x14ac:dyDescent="0.3">
      <c r="A73" s="43">
        <v>46094</v>
      </c>
      <c r="B73" s="16">
        <f t="shared" si="2"/>
        <v>11</v>
      </c>
      <c r="C73" s="17" t="str">
        <f t="shared" si="3"/>
        <v>fredag</v>
      </c>
      <c r="D73" s="24"/>
      <c r="E73" s="24"/>
      <c r="F73" s="24"/>
      <c r="G73" s="24"/>
      <c r="H73" s="24"/>
      <c r="I73" s="24"/>
      <c r="J73" s="24" t="str">
        <f>IF(Tabell1[[#This Row],[Lag]]="","",IFERROR(VLOOKUP(Tabell1[[#This Row],[Lag]],Inställningar!C:F,4,FALSE),""))</f>
        <v/>
      </c>
      <c r="K73" s="20"/>
      <c r="L73" s="44"/>
      <c r="M73" s="16"/>
      <c r="N73" s="16"/>
      <c r="O73" s="16"/>
    </row>
    <row r="74" spans="1:15" x14ac:dyDescent="0.3">
      <c r="A74" s="43">
        <v>46095</v>
      </c>
      <c r="B74" s="16">
        <f>_xlfn.ISOWEEKNUM(A74)</f>
        <v>11</v>
      </c>
      <c r="C74" s="17" t="str">
        <f>TEXT(A74,"dddd")</f>
        <v>lördag</v>
      </c>
      <c r="D74" s="24" t="s">
        <v>140</v>
      </c>
      <c r="E74" s="24" t="s">
        <v>90</v>
      </c>
      <c r="F74" s="24" t="s">
        <v>22</v>
      </c>
      <c r="G74" s="24" t="s">
        <v>152</v>
      </c>
      <c r="H74" s="24" t="s">
        <v>145</v>
      </c>
      <c r="I74" s="24"/>
      <c r="J74" s="24" t="str">
        <f>IF(Tabell1[[#This Row],[Lag]]="","",IFERROR(VLOOKUP(Tabell1[[#This Row],[Lag]],Inställningar!C:F,4,FALSE),""))</f>
        <v>Marko Grimm - 070-3917018</v>
      </c>
      <c r="K74" s="20"/>
      <c r="L74" s="44"/>
      <c r="M74" s="16"/>
      <c r="N74" s="16"/>
      <c r="O74" s="16"/>
    </row>
    <row r="75" spans="1:15" x14ac:dyDescent="0.3">
      <c r="A75" s="43">
        <v>46095</v>
      </c>
      <c r="B75" s="16">
        <f t="shared" si="2"/>
        <v>11</v>
      </c>
      <c r="C75" s="17" t="str">
        <f t="shared" si="3"/>
        <v>lördag</v>
      </c>
      <c r="D75" s="24" t="s">
        <v>147</v>
      </c>
      <c r="E75" s="24" t="s">
        <v>90</v>
      </c>
      <c r="F75" s="24" t="s">
        <v>22</v>
      </c>
      <c r="G75" s="24" t="s">
        <v>152</v>
      </c>
      <c r="H75" s="24" t="s">
        <v>145</v>
      </c>
      <c r="I75" s="24"/>
      <c r="J75" s="24" t="str">
        <f>IF(Tabell1[[#This Row],[Lag]]="","",IFERROR(VLOOKUP(Tabell1[[#This Row],[Lag]],Inställningar!C:F,4,FALSE),""))</f>
        <v>Marko Grimm - 070-3917018</v>
      </c>
      <c r="K75" s="20"/>
      <c r="L75" s="44"/>
      <c r="M75" s="16"/>
      <c r="N75" s="16"/>
      <c r="O75" s="16"/>
    </row>
    <row r="76" spans="1:15" x14ac:dyDescent="0.3">
      <c r="A76" s="43">
        <v>46096</v>
      </c>
      <c r="B76" s="16">
        <f t="shared" si="2"/>
        <v>11</v>
      </c>
      <c r="C76" s="17" t="str">
        <f t="shared" si="3"/>
        <v>söndag</v>
      </c>
      <c r="D76" s="24">
        <v>0.41666666666666669</v>
      </c>
      <c r="E76" s="24" t="s">
        <v>86</v>
      </c>
      <c r="F76" s="24" t="s">
        <v>17</v>
      </c>
      <c r="G76" s="24" t="s">
        <v>151</v>
      </c>
      <c r="H76" s="24" t="s">
        <v>141</v>
      </c>
      <c r="I76" s="24"/>
      <c r="J76" s="24" t="str">
        <f>IF(Tabell1[[#This Row],[Lag]]="","",IFERROR(VLOOKUP(Tabell1[[#This Row],[Lag]],Inställningar!C:F,4,FALSE),""))</f>
        <v>Fredrik Öhrström -  073-0717507</v>
      </c>
      <c r="K76" s="20"/>
      <c r="L76" s="44"/>
      <c r="M76" s="16"/>
      <c r="N76" s="16"/>
      <c r="O76" s="16"/>
    </row>
    <row r="77" spans="1:15" x14ac:dyDescent="0.3">
      <c r="A77" s="43">
        <v>46096</v>
      </c>
      <c r="B77" s="16">
        <f>_xlfn.ISOWEEKNUM(A77)</f>
        <v>11</v>
      </c>
      <c r="C77" s="17" t="str">
        <f>TEXT(A77,"dddd")</f>
        <v>söndag</v>
      </c>
      <c r="D77" s="24">
        <v>0.625</v>
      </c>
      <c r="E77" s="24" t="s">
        <v>85</v>
      </c>
      <c r="F77" s="24"/>
      <c r="G77" s="24" t="s">
        <v>150</v>
      </c>
      <c r="H77" s="24" t="s">
        <v>145</v>
      </c>
      <c r="I77" s="24"/>
      <c r="J77" s="24" t="str">
        <f>IF(Tabell1[[#This Row],[Lag]]="","",IFERROR(VLOOKUP(Tabell1[[#This Row],[Lag]],Inställningar!C:F,4,FALSE),""))</f>
        <v/>
      </c>
      <c r="K77" s="20"/>
      <c r="L77" s="44"/>
      <c r="M77" s="16"/>
      <c r="N77" s="16"/>
      <c r="O77" s="16"/>
    </row>
    <row r="78" spans="1:15" x14ac:dyDescent="0.3">
      <c r="A78" s="43">
        <v>46096</v>
      </c>
      <c r="B78" s="16">
        <f>_xlfn.ISOWEEKNUM(A78)</f>
        <v>11</v>
      </c>
      <c r="C78" s="17" t="str">
        <f>TEXT(A78,"dddd")</f>
        <v>söndag</v>
      </c>
      <c r="D78" s="24">
        <v>0.47916666666666669</v>
      </c>
      <c r="E78" s="24" t="s">
        <v>86</v>
      </c>
      <c r="F78" s="24" t="s">
        <v>17</v>
      </c>
      <c r="G78" s="24" t="s">
        <v>149</v>
      </c>
      <c r="H78" s="24" t="s">
        <v>141</v>
      </c>
      <c r="I78" s="24"/>
      <c r="J78" s="24" t="str">
        <f>IF(Tabell1[[#This Row],[Lag]]="","",IFERROR(VLOOKUP(Tabell1[[#This Row],[Lag]],Inställningar!C:F,4,FALSE),""))</f>
        <v>Fredrik Öhrström -  073-0717507</v>
      </c>
      <c r="K78" s="20"/>
      <c r="L78" s="44"/>
      <c r="M78" s="16"/>
      <c r="N78" s="16"/>
      <c r="O78" s="16"/>
    </row>
    <row r="79" spans="1:15" x14ac:dyDescent="0.3">
      <c r="A79" s="43">
        <v>46097</v>
      </c>
      <c r="B79" s="16">
        <f t="shared" si="2"/>
        <v>12</v>
      </c>
      <c r="C79" s="17" t="str">
        <f t="shared" si="3"/>
        <v>måndag</v>
      </c>
      <c r="D79" s="24"/>
      <c r="E79" s="24"/>
      <c r="F79" s="24"/>
      <c r="G79" s="24"/>
      <c r="H79" s="24"/>
      <c r="I79" s="24"/>
      <c r="J79" s="24" t="str">
        <f>IF(Tabell1[[#This Row],[Lag]]="","",IFERROR(VLOOKUP(Tabell1[[#This Row],[Lag]],Inställningar!C:F,4,FALSE),""))</f>
        <v/>
      </c>
      <c r="K79" s="20"/>
      <c r="L79" s="44"/>
      <c r="M79" s="16"/>
      <c r="N79" s="16"/>
      <c r="O79" s="16"/>
    </row>
    <row r="80" spans="1:15" x14ac:dyDescent="0.3">
      <c r="A80" s="43">
        <v>46098</v>
      </c>
      <c r="B80" s="16">
        <f t="shared" si="2"/>
        <v>12</v>
      </c>
      <c r="C80" s="17" t="str">
        <f t="shared" si="3"/>
        <v>tisdag</v>
      </c>
      <c r="D80" s="24"/>
      <c r="E80" s="24"/>
      <c r="F80" s="24"/>
      <c r="G80" s="24"/>
      <c r="H80" s="24"/>
      <c r="I80" s="24"/>
      <c r="J80" s="24" t="str">
        <f>IF(Tabell1[[#This Row],[Lag]]="","",IFERROR(VLOOKUP(Tabell1[[#This Row],[Lag]],Inställningar!C:F,4,FALSE),""))</f>
        <v/>
      </c>
      <c r="K80" s="20"/>
      <c r="L80" s="44"/>
      <c r="M80" s="16"/>
      <c r="N80" s="16"/>
      <c r="O80" s="16"/>
    </row>
    <row r="81" spans="1:15" x14ac:dyDescent="0.3">
      <c r="A81" s="43">
        <v>46099</v>
      </c>
      <c r="B81" s="16">
        <f t="shared" si="2"/>
        <v>12</v>
      </c>
      <c r="C81" s="17" t="str">
        <f t="shared" si="3"/>
        <v>onsdag</v>
      </c>
      <c r="D81" s="24"/>
      <c r="E81" s="24"/>
      <c r="F81" s="24"/>
      <c r="G81" s="24"/>
      <c r="H81" s="24"/>
      <c r="I81" s="24"/>
      <c r="J81" s="24" t="str">
        <f>IF(Tabell1[[#This Row],[Lag]]="","",IFERROR(VLOOKUP(Tabell1[[#This Row],[Lag]],Inställningar!C:F,4,FALSE),""))</f>
        <v/>
      </c>
      <c r="K81" s="20"/>
      <c r="L81" s="44"/>
      <c r="M81" s="16"/>
      <c r="N81" s="16"/>
      <c r="O81" s="16"/>
    </row>
    <row r="82" spans="1:15" x14ac:dyDescent="0.3">
      <c r="A82" s="43">
        <v>46100</v>
      </c>
      <c r="B82" s="16">
        <f t="shared" si="2"/>
        <v>12</v>
      </c>
      <c r="C82" s="17" t="str">
        <f t="shared" si="3"/>
        <v>torsdag</v>
      </c>
      <c r="D82" s="24"/>
      <c r="E82" s="24"/>
      <c r="F82" s="24"/>
      <c r="G82" s="24"/>
      <c r="H82" s="24"/>
      <c r="I82" s="24"/>
      <c r="J82" s="24" t="str">
        <f>IF(Tabell1[[#This Row],[Lag]]="","",IFERROR(VLOOKUP(Tabell1[[#This Row],[Lag]],Inställningar!C:F,4,FALSE),""))</f>
        <v/>
      </c>
      <c r="K82" s="20"/>
      <c r="L82" s="44"/>
      <c r="M82" s="16"/>
      <c r="N82" s="16"/>
      <c r="O82" s="16"/>
    </row>
    <row r="83" spans="1:15" x14ac:dyDescent="0.3">
      <c r="A83" s="43">
        <v>46101</v>
      </c>
      <c r="B83" s="16">
        <f t="shared" si="2"/>
        <v>12</v>
      </c>
      <c r="C83" s="17" t="str">
        <f t="shared" si="3"/>
        <v>fredag</v>
      </c>
      <c r="D83" s="24"/>
      <c r="E83" s="24"/>
      <c r="F83" s="24"/>
      <c r="G83" s="24"/>
      <c r="H83" s="24"/>
      <c r="I83" s="24"/>
      <c r="J83" s="24" t="str">
        <f>IF(Tabell1[[#This Row],[Lag]]="","",IFERROR(VLOOKUP(Tabell1[[#This Row],[Lag]],Inställningar!C:F,4,FALSE),""))</f>
        <v/>
      </c>
      <c r="K83" s="20"/>
      <c r="L83" s="44"/>
      <c r="M83" s="16"/>
      <c r="N83" s="16"/>
      <c r="O83" s="16"/>
    </row>
    <row r="84" spans="1:15" x14ac:dyDescent="0.3">
      <c r="A84" s="43">
        <v>46102</v>
      </c>
      <c r="B84" s="16">
        <f t="shared" si="2"/>
        <v>12</v>
      </c>
      <c r="C84" s="17" t="str">
        <f t="shared" si="3"/>
        <v>lördag</v>
      </c>
      <c r="D84" s="24"/>
      <c r="E84" s="24"/>
      <c r="F84" s="24"/>
      <c r="G84" s="24"/>
      <c r="H84" s="24"/>
      <c r="I84" s="24"/>
      <c r="J84" s="24" t="str">
        <f>IF(Tabell1[[#This Row],[Lag]]="","",IFERROR(VLOOKUP(Tabell1[[#This Row],[Lag]],Inställningar!C:F,4,FALSE),""))</f>
        <v/>
      </c>
      <c r="K84" s="20"/>
      <c r="L84" s="44"/>
      <c r="M84" s="16"/>
      <c r="N84" s="16"/>
      <c r="O84" s="16"/>
    </row>
    <row r="85" spans="1:15" x14ac:dyDescent="0.3">
      <c r="A85" s="43">
        <v>46103</v>
      </c>
      <c r="B85" s="16">
        <f t="shared" si="2"/>
        <v>12</v>
      </c>
      <c r="C85" s="17" t="str">
        <f t="shared" si="3"/>
        <v>söndag</v>
      </c>
      <c r="D85" s="24">
        <v>0.625</v>
      </c>
      <c r="E85" s="24" t="s">
        <v>85</v>
      </c>
      <c r="F85" s="24"/>
      <c r="G85" s="24" t="s">
        <v>157</v>
      </c>
      <c r="H85" s="24" t="s">
        <v>144</v>
      </c>
      <c r="I85" s="24" t="s">
        <v>0</v>
      </c>
      <c r="J85" s="24" t="str">
        <f>IF(Tabell1[[#This Row],[Lag]]="","",IFERROR(VLOOKUP(Tabell1[[#This Row],[Lag]],Inställningar!C:F,4,FALSE),""))</f>
        <v/>
      </c>
      <c r="K85" s="20"/>
      <c r="L85" s="44"/>
      <c r="M85" s="16"/>
      <c r="N85" s="16"/>
      <c r="O85" s="16"/>
    </row>
    <row r="86" spans="1:15" x14ac:dyDescent="0.3">
      <c r="A86" s="43">
        <v>46104</v>
      </c>
      <c r="B86" s="16">
        <f t="shared" si="2"/>
        <v>13</v>
      </c>
      <c r="C86" s="17" t="str">
        <f t="shared" si="3"/>
        <v>måndag</v>
      </c>
      <c r="D86" s="24"/>
      <c r="E86" s="24"/>
      <c r="F86" s="24"/>
      <c r="G86" s="24"/>
      <c r="H86" s="24"/>
      <c r="I86" s="24"/>
      <c r="J86" s="24" t="str">
        <f>IF(Tabell1[[#This Row],[Lag]]="","",IFERROR(VLOOKUP(Tabell1[[#This Row],[Lag]],Inställningar!C:F,4,FALSE),""))</f>
        <v/>
      </c>
      <c r="K86" s="20"/>
      <c r="L86" s="44"/>
      <c r="M86" s="16"/>
      <c r="N86" s="16"/>
      <c r="O86" s="16"/>
    </row>
    <row r="87" spans="1:15" x14ac:dyDescent="0.3">
      <c r="A87" s="43">
        <v>46105</v>
      </c>
      <c r="B87" s="16">
        <f t="shared" si="2"/>
        <v>13</v>
      </c>
      <c r="C87" s="17" t="str">
        <f t="shared" si="3"/>
        <v>tisdag</v>
      </c>
      <c r="D87" s="24"/>
      <c r="E87" s="24"/>
      <c r="F87" s="24"/>
      <c r="G87" s="24"/>
      <c r="H87" s="24"/>
      <c r="I87" s="24"/>
      <c r="J87" s="24" t="str">
        <f>IF(Tabell1[[#This Row],[Lag]]="","",IFERROR(VLOOKUP(Tabell1[[#This Row],[Lag]],Inställningar!C:F,4,FALSE),""))</f>
        <v/>
      </c>
      <c r="K87" s="20"/>
      <c r="L87" s="44"/>
      <c r="M87" s="16"/>
      <c r="N87" s="16"/>
      <c r="O87" s="16"/>
    </row>
    <row r="88" spans="1:15" x14ac:dyDescent="0.3">
      <c r="A88" s="43">
        <v>46106</v>
      </c>
      <c r="B88" s="16">
        <f t="shared" si="2"/>
        <v>13</v>
      </c>
      <c r="C88" s="17" t="str">
        <f t="shared" si="3"/>
        <v>onsdag</v>
      </c>
      <c r="D88" s="24"/>
      <c r="E88" s="24"/>
      <c r="F88" s="24"/>
      <c r="G88" s="24"/>
      <c r="H88" s="24"/>
      <c r="I88" s="24"/>
      <c r="J88" s="24" t="str">
        <f>IF(Tabell1[[#This Row],[Lag]]="","",IFERROR(VLOOKUP(Tabell1[[#This Row],[Lag]],Inställningar!C:F,4,FALSE),""))</f>
        <v/>
      </c>
      <c r="K88" s="20"/>
      <c r="L88" s="44"/>
      <c r="M88" s="16"/>
      <c r="N88" s="16"/>
      <c r="O88" s="16"/>
    </row>
    <row r="89" spans="1:15" x14ac:dyDescent="0.3">
      <c r="A89" s="43">
        <v>46107</v>
      </c>
      <c r="B89" s="16">
        <f t="shared" si="2"/>
        <v>13</v>
      </c>
      <c r="C89" s="17" t="str">
        <f t="shared" si="3"/>
        <v>torsdag</v>
      </c>
      <c r="D89" s="24"/>
      <c r="E89" s="24"/>
      <c r="F89" s="24"/>
      <c r="G89" s="24"/>
      <c r="H89" s="24"/>
      <c r="I89" s="24"/>
      <c r="J89" s="24" t="str">
        <f>IF(Tabell1[[#This Row],[Lag]]="","",IFERROR(VLOOKUP(Tabell1[[#This Row],[Lag]],Inställningar!C:F,4,FALSE),""))</f>
        <v/>
      </c>
      <c r="K89" s="20"/>
      <c r="L89" s="44"/>
      <c r="M89" s="16"/>
      <c r="N89" s="16"/>
      <c r="O89" s="16"/>
    </row>
    <row r="90" spans="1:15" x14ac:dyDescent="0.3">
      <c r="A90" s="43">
        <v>46108</v>
      </c>
      <c r="B90" s="16">
        <f t="shared" si="2"/>
        <v>13</v>
      </c>
      <c r="C90" s="17" t="str">
        <f t="shared" si="3"/>
        <v>fredag</v>
      </c>
      <c r="D90" s="24"/>
      <c r="E90" s="24"/>
      <c r="F90" s="24"/>
      <c r="G90" s="24"/>
      <c r="H90" s="24"/>
      <c r="I90" s="24"/>
      <c r="J90" s="24" t="str">
        <f>IF(Tabell1[[#This Row],[Lag]]="","",IFERROR(VLOOKUP(Tabell1[[#This Row],[Lag]],Inställningar!C:F,4,FALSE),""))</f>
        <v/>
      </c>
      <c r="K90" s="20"/>
      <c r="L90" s="44"/>
      <c r="M90" s="16"/>
      <c r="N90" s="16"/>
      <c r="O90" s="16"/>
    </row>
    <row r="91" spans="1:15" x14ac:dyDescent="0.3">
      <c r="A91" s="43">
        <v>46109</v>
      </c>
      <c r="B91" s="16">
        <f>_xlfn.ISOWEEKNUM(A91)</f>
        <v>13</v>
      </c>
      <c r="C91" s="17" t="str">
        <f>TEXT(A91,"dddd")</f>
        <v>lördag</v>
      </c>
      <c r="D91" s="24">
        <v>0.41666666666666669</v>
      </c>
      <c r="E91" s="24" t="s">
        <v>87</v>
      </c>
      <c r="F91" s="24" t="s">
        <v>15</v>
      </c>
      <c r="G91" s="24" t="s">
        <v>153</v>
      </c>
      <c r="H91" s="24" t="s">
        <v>141</v>
      </c>
      <c r="I91" s="24"/>
      <c r="J91" s="24" t="str">
        <f>IF(Tabell1[[#This Row],[Lag]]="","",IFERROR(VLOOKUP(Tabell1[[#This Row],[Lag]],Inställningar!C:F,4,FALSE),""))</f>
        <v>Daniel Järnhester - 070-2903180</v>
      </c>
      <c r="K91" s="20"/>
      <c r="L91" s="44"/>
      <c r="M91" s="16"/>
      <c r="N91" s="16"/>
      <c r="O91" s="16"/>
    </row>
    <row r="92" spans="1:15" x14ac:dyDescent="0.3">
      <c r="A92" s="43">
        <v>46109</v>
      </c>
      <c r="B92" s="16">
        <f>_xlfn.ISOWEEKNUM(A92)</f>
        <v>13</v>
      </c>
      <c r="C92" s="17" t="str">
        <f>TEXT(A92,"dddd")</f>
        <v>lördag</v>
      </c>
      <c r="D92" s="24">
        <v>0.41666666666666669</v>
      </c>
      <c r="E92" s="24" t="s">
        <v>87</v>
      </c>
      <c r="F92" s="24" t="s">
        <v>15</v>
      </c>
      <c r="G92" s="24" t="s">
        <v>153</v>
      </c>
      <c r="H92" s="24" t="s">
        <v>145</v>
      </c>
      <c r="I92" s="24"/>
      <c r="J92" s="24" t="str">
        <f>IF(Tabell1[[#This Row],[Lag]]="","",IFERROR(VLOOKUP(Tabell1[[#This Row],[Lag]],Inställningar!C:F,4,FALSE),""))</f>
        <v>Daniel Järnhester - 070-2903180</v>
      </c>
      <c r="K92" s="20"/>
      <c r="L92" s="44"/>
      <c r="M92" s="16"/>
      <c r="N92" s="16"/>
      <c r="O92" s="16"/>
    </row>
    <row r="93" spans="1:15" x14ac:dyDescent="0.3">
      <c r="A93" s="43">
        <v>46109</v>
      </c>
      <c r="B93" s="16">
        <f>_xlfn.ISOWEEKNUM(A93)</f>
        <v>13</v>
      </c>
      <c r="C93" s="17" t="str">
        <f>TEXT(A93,"dddd")</f>
        <v>lördag</v>
      </c>
      <c r="D93" s="24">
        <v>0.54166666666666663</v>
      </c>
      <c r="E93" s="24" t="s">
        <v>87</v>
      </c>
      <c r="F93" s="24" t="s">
        <v>15</v>
      </c>
      <c r="G93" s="24" t="s">
        <v>153</v>
      </c>
      <c r="H93" s="24" t="s">
        <v>145</v>
      </c>
      <c r="I93" s="24"/>
      <c r="J93" s="24" t="str">
        <f>IF(Tabell1[[#This Row],[Lag]]="","",IFERROR(VLOOKUP(Tabell1[[#This Row],[Lag]],Inställningar!C:F,4,FALSE),""))</f>
        <v>Daniel Järnhester - 070-2903180</v>
      </c>
      <c r="K93" s="20"/>
      <c r="L93" s="44"/>
      <c r="M93" s="16"/>
      <c r="N93" s="16"/>
      <c r="O93" s="16"/>
    </row>
    <row r="94" spans="1:15" x14ac:dyDescent="0.3">
      <c r="A94" s="43">
        <v>46109</v>
      </c>
      <c r="B94" s="16">
        <f t="shared" si="2"/>
        <v>13</v>
      </c>
      <c r="C94" s="17" t="str">
        <f t="shared" si="3"/>
        <v>lördag</v>
      </c>
      <c r="D94" s="24">
        <v>0.54166666666666663</v>
      </c>
      <c r="E94" s="24" t="s">
        <v>87</v>
      </c>
      <c r="F94" s="24" t="s">
        <v>15</v>
      </c>
      <c r="G94" s="24" t="s">
        <v>153</v>
      </c>
      <c r="H94" s="24" t="s">
        <v>145</v>
      </c>
      <c r="I94" s="24"/>
      <c r="J94" s="24" t="str">
        <f>IF(Tabell1[[#This Row],[Lag]]="","",IFERROR(VLOOKUP(Tabell1[[#This Row],[Lag]],Inställningar!C:F,4,FALSE),""))</f>
        <v>Daniel Järnhester - 070-2903180</v>
      </c>
      <c r="K94" s="20"/>
      <c r="L94" s="44"/>
      <c r="M94" s="16"/>
      <c r="N94" s="16"/>
      <c r="O94" s="16"/>
    </row>
    <row r="95" spans="1:15" x14ac:dyDescent="0.3">
      <c r="A95" s="43">
        <v>46110</v>
      </c>
      <c r="B95" s="16">
        <f>_xlfn.ISOWEEKNUM(A95)</f>
        <v>13</v>
      </c>
      <c r="C95" s="17" t="str">
        <f>TEXT(A95,"dddd")</f>
        <v>söndag</v>
      </c>
      <c r="D95" s="24">
        <v>0.45833333333333331</v>
      </c>
      <c r="E95" s="24" t="s">
        <v>87</v>
      </c>
      <c r="F95" s="24" t="s">
        <v>22</v>
      </c>
      <c r="G95" s="24" t="s">
        <v>154</v>
      </c>
      <c r="H95" s="24" t="s">
        <v>145</v>
      </c>
      <c r="I95" s="24"/>
      <c r="J95" s="24" t="str">
        <f>IF(Tabell1[[#This Row],[Lag]]="","",IFERROR(VLOOKUP(Tabell1[[#This Row],[Lag]],Inställningar!C:F,4,FALSE),""))</f>
        <v>Marko Grimm - 070-3917018</v>
      </c>
      <c r="K95" s="20"/>
      <c r="L95" s="44"/>
      <c r="M95" s="16"/>
      <c r="N95" s="16"/>
      <c r="O95" s="16"/>
    </row>
    <row r="96" spans="1:15" x14ac:dyDescent="0.3">
      <c r="A96" s="43">
        <v>46110</v>
      </c>
      <c r="B96" s="16">
        <f t="shared" si="2"/>
        <v>13</v>
      </c>
      <c r="C96" s="17" t="str">
        <f t="shared" si="3"/>
        <v>söndag</v>
      </c>
      <c r="D96" s="24">
        <v>0.66666666666666663</v>
      </c>
      <c r="E96" s="24" t="s">
        <v>85</v>
      </c>
      <c r="F96" s="24" t="s">
        <v>95</v>
      </c>
      <c r="G96" s="24" t="s">
        <v>146</v>
      </c>
      <c r="H96" s="24" t="s">
        <v>145</v>
      </c>
      <c r="I96" s="24"/>
      <c r="J96" s="24" t="str">
        <f>IF(Tabell1[[#This Row],[Lag]]="","",IFERROR(VLOOKUP(Tabell1[[#This Row],[Lag]],Inställningar!C:F,4,FALSE),""))</f>
        <v>Marcus Luukkonen - 070-2601305</v>
      </c>
      <c r="K96" s="20"/>
      <c r="L96" s="44"/>
      <c r="M96" s="16"/>
      <c r="N96" s="16"/>
      <c r="O96" s="16"/>
    </row>
    <row r="97" spans="1:15" x14ac:dyDescent="0.3">
      <c r="A97" s="43">
        <v>46111</v>
      </c>
      <c r="B97" s="16">
        <f t="shared" si="2"/>
        <v>14</v>
      </c>
      <c r="C97" s="17" t="str">
        <f t="shared" si="3"/>
        <v>måndag</v>
      </c>
      <c r="D97" s="24"/>
      <c r="E97" s="24"/>
      <c r="F97" s="24"/>
      <c r="G97" s="24"/>
      <c r="H97" s="24"/>
      <c r="I97" s="24"/>
      <c r="J97" s="24" t="str">
        <f>IF(Tabell1[[#This Row],[Lag]]="","",IFERROR(VLOOKUP(Tabell1[[#This Row],[Lag]],Inställningar!C:F,4,FALSE),""))</f>
        <v/>
      </c>
      <c r="K97" s="20"/>
      <c r="L97" s="44"/>
      <c r="M97" s="16"/>
      <c r="N97" s="16"/>
      <c r="O97" s="16"/>
    </row>
    <row r="98" spans="1:15" x14ac:dyDescent="0.3">
      <c r="A98" s="43">
        <v>46112</v>
      </c>
      <c r="B98" s="16">
        <f t="shared" si="2"/>
        <v>14</v>
      </c>
      <c r="C98" s="17" t="str">
        <f t="shared" si="3"/>
        <v>tisdag</v>
      </c>
      <c r="D98" s="24"/>
      <c r="E98" s="24"/>
      <c r="F98" s="24"/>
      <c r="G98" s="24"/>
      <c r="H98" s="24"/>
      <c r="I98" s="24"/>
      <c r="J98" s="24" t="str">
        <f>IF(Tabell1[[#This Row],[Lag]]="","",IFERROR(VLOOKUP(Tabell1[[#This Row],[Lag]],Inställningar!C:F,4,FALSE),""))</f>
        <v/>
      </c>
      <c r="K98" s="20"/>
      <c r="L98" s="44"/>
      <c r="M98" s="16"/>
      <c r="N98" s="16"/>
      <c r="O98" s="16"/>
    </row>
    <row r="99" spans="1:15" x14ac:dyDescent="0.3">
      <c r="A99" s="43">
        <v>46113</v>
      </c>
      <c r="B99" s="16">
        <f t="shared" si="2"/>
        <v>14</v>
      </c>
      <c r="C99" s="17" t="str">
        <f t="shared" si="3"/>
        <v>onsdag</v>
      </c>
      <c r="D99" s="24"/>
      <c r="E99" s="24"/>
      <c r="F99" s="24"/>
      <c r="G99" s="24"/>
      <c r="H99" s="24"/>
      <c r="I99" s="24"/>
      <c r="J99" s="24" t="str">
        <f>IF(Tabell1[[#This Row],[Lag]]="","",IFERROR(VLOOKUP(Tabell1[[#This Row],[Lag]],Inställningar!C:F,4,FALSE),""))</f>
        <v/>
      </c>
      <c r="K99" s="20"/>
      <c r="L99" s="44"/>
      <c r="M99" s="16"/>
      <c r="N99" s="16"/>
      <c r="O99" s="16"/>
    </row>
    <row r="100" spans="1:15" x14ac:dyDescent="0.3">
      <c r="A100" s="43">
        <v>46114</v>
      </c>
      <c r="B100" s="16">
        <f t="shared" si="2"/>
        <v>14</v>
      </c>
      <c r="C100" s="17" t="str">
        <f t="shared" si="3"/>
        <v>torsdag</v>
      </c>
      <c r="D100" s="24"/>
      <c r="E100" s="24"/>
      <c r="F100" s="24"/>
      <c r="G100" s="24"/>
      <c r="H100" s="24"/>
      <c r="I100" s="24"/>
      <c r="J100" s="24" t="str">
        <f>IF(Tabell1[[#This Row],[Lag]]="","",IFERROR(VLOOKUP(Tabell1[[#This Row],[Lag]],Inställningar!C:F,4,FALSE),""))</f>
        <v/>
      </c>
      <c r="K100" s="20"/>
      <c r="L100" s="44"/>
      <c r="M100" s="16"/>
      <c r="N100" s="16"/>
      <c r="O100" s="16"/>
    </row>
    <row r="101" spans="1:15" x14ac:dyDescent="0.3">
      <c r="A101" s="56">
        <v>46115</v>
      </c>
      <c r="B101" s="57">
        <f t="shared" si="2"/>
        <v>14</v>
      </c>
      <c r="C101" s="58" t="str">
        <f t="shared" si="3"/>
        <v>fredag</v>
      </c>
      <c r="D101" s="24"/>
      <c r="E101" s="24"/>
      <c r="F101" s="24"/>
      <c r="G101" s="24"/>
      <c r="H101" s="24"/>
      <c r="I101" s="24"/>
      <c r="J101" s="24" t="str">
        <f>IF(Tabell1[[#This Row],[Lag]]="","",IFERROR(VLOOKUP(Tabell1[[#This Row],[Lag]],Inställningar!C:F,4,FALSE),""))</f>
        <v/>
      </c>
      <c r="K101" s="20"/>
      <c r="L101" s="44"/>
      <c r="M101" s="16"/>
      <c r="N101" s="16"/>
      <c r="O101" s="16"/>
    </row>
    <row r="102" spans="1:15" x14ac:dyDescent="0.3">
      <c r="A102" s="43">
        <v>46116</v>
      </c>
      <c r="B102" s="16">
        <f t="shared" si="2"/>
        <v>14</v>
      </c>
      <c r="C102" s="17" t="str">
        <f t="shared" si="3"/>
        <v>lördag</v>
      </c>
      <c r="D102" s="24"/>
      <c r="E102" s="24"/>
      <c r="F102" s="24"/>
      <c r="G102" s="24"/>
      <c r="H102" s="24"/>
      <c r="I102" s="24"/>
      <c r="J102" s="24" t="str">
        <f>IF(Tabell1[[#This Row],[Lag]]="","",IFERROR(VLOOKUP(Tabell1[[#This Row],[Lag]],Inställningar!C:F,4,FALSE),""))</f>
        <v/>
      </c>
      <c r="K102" s="20"/>
      <c r="L102" s="44"/>
      <c r="M102" s="16"/>
      <c r="N102" s="16"/>
      <c r="O102" s="16"/>
    </row>
    <row r="103" spans="1:15" s="19" customFormat="1" x14ac:dyDescent="0.3">
      <c r="A103" s="43">
        <v>46117</v>
      </c>
      <c r="B103" s="16">
        <f t="shared" si="2"/>
        <v>14</v>
      </c>
      <c r="C103" s="17" t="str">
        <f t="shared" si="3"/>
        <v>söndag</v>
      </c>
      <c r="D103" s="24"/>
      <c r="E103" s="24"/>
      <c r="F103" s="24"/>
      <c r="G103" s="24"/>
      <c r="H103" s="24"/>
      <c r="I103" s="24"/>
      <c r="J103" s="24" t="str">
        <f>IF(Tabell1[[#This Row],[Lag]]="","",IFERROR(VLOOKUP(Tabell1[[#This Row],[Lag]],Inställningar!C:F,4,FALSE),""))</f>
        <v/>
      </c>
      <c r="K103" s="20"/>
      <c r="L103" s="44"/>
    </row>
    <row r="104" spans="1:15" s="19" customFormat="1" x14ac:dyDescent="0.3">
      <c r="A104" s="56">
        <v>46118</v>
      </c>
      <c r="B104" s="57">
        <f t="shared" si="2"/>
        <v>15</v>
      </c>
      <c r="C104" s="58" t="str">
        <f t="shared" si="3"/>
        <v>måndag</v>
      </c>
      <c r="D104" s="24"/>
      <c r="E104" s="24"/>
      <c r="F104" s="24"/>
      <c r="G104" s="24"/>
      <c r="H104" s="24"/>
      <c r="I104" s="24"/>
      <c r="J104" s="24" t="str">
        <f>IF(Tabell1[[#This Row],[Lag]]="","",IFERROR(VLOOKUP(Tabell1[[#This Row],[Lag]],Inställningar!C:F,4,FALSE),""))</f>
        <v/>
      </c>
      <c r="K104" s="20"/>
      <c r="L104" s="44"/>
    </row>
    <row r="105" spans="1:15" x14ac:dyDescent="0.3">
      <c r="A105" s="43">
        <v>46119</v>
      </c>
      <c r="B105" s="16">
        <f t="shared" si="2"/>
        <v>15</v>
      </c>
      <c r="C105" s="17" t="str">
        <f t="shared" si="3"/>
        <v>tisdag</v>
      </c>
      <c r="D105" s="24"/>
      <c r="E105" s="24"/>
      <c r="F105" s="24"/>
      <c r="G105" s="24"/>
      <c r="H105" s="24"/>
      <c r="I105" s="24"/>
      <c r="J105" s="24" t="str">
        <f>IF(Tabell1[[#This Row],[Lag]]="","",IFERROR(VLOOKUP(Tabell1[[#This Row],[Lag]],Inställningar!C:F,4,FALSE),""))</f>
        <v/>
      </c>
      <c r="K105" s="20"/>
      <c r="L105" s="44"/>
      <c r="M105" s="16"/>
      <c r="N105" s="16"/>
      <c r="O105" s="16"/>
    </row>
    <row r="106" spans="1:15" x14ac:dyDescent="0.3">
      <c r="A106" s="43">
        <v>46120</v>
      </c>
      <c r="B106" s="16">
        <f t="shared" si="2"/>
        <v>15</v>
      </c>
      <c r="C106" s="17" t="str">
        <f t="shared" si="3"/>
        <v>onsdag</v>
      </c>
      <c r="D106" s="24"/>
      <c r="E106" s="24"/>
      <c r="F106" s="24"/>
      <c r="G106" s="24"/>
      <c r="H106" s="24"/>
      <c r="I106" s="24"/>
      <c r="J106" s="24" t="str">
        <f>IF(Tabell1[[#This Row],[Lag]]="","",IFERROR(VLOOKUP(Tabell1[[#This Row],[Lag]],Inställningar!C:F,4,FALSE),""))</f>
        <v/>
      </c>
      <c r="K106" s="20"/>
      <c r="L106" s="44"/>
      <c r="M106" s="16"/>
      <c r="N106" s="16"/>
      <c r="O106" s="16"/>
    </row>
    <row r="107" spans="1:15" x14ac:dyDescent="0.3">
      <c r="A107" s="43">
        <v>46121</v>
      </c>
      <c r="B107" s="16">
        <f t="shared" si="2"/>
        <v>15</v>
      </c>
      <c r="C107" s="17" t="str">
        <f t="shared" si="3"/>
        <v>torsdag</v>
      </c>
      <c r="D107" s="24"/>
      <c r="E107" s="24"/>
      <c r="F107" s="24"/>
      <c r="G107" s="24"/>
      <c r="H107" s="24"/>
      <c r="I107" s="24"/>
      <c r="J107" s="24" t="str">
        <f>IF(Tabell1[[#This Row],[Lag]]="","",IFERROR(VLOOKUP(Tabell1[[#This Row],[Lag]],Inställningar!C:F,4,FALSE),""))</f>
        <v/>
      </c>
      <c r="K107" s="20"/>
      <c r="L107" s="44"/>
      <c r="M107" s="16"/>
      <c r="N107" s="16"/>
      <c r="O107" s="16"/>
    </row>
    <row r="108" spans="1:15" x14ac:dyDescent="0.3">
      <c r="A108" s="43">
        <v>46122</v>
      </c>
      <c r="B108" s="16">
        <f t="shared" si="2"/>
        <v>15</v>
      </c>
      <c r="C108" s="17" t="str">
        <f t="shared" si="3"/>
        <v>fredag</v>
      </c>
      <c r="D108" s="24"/>
      <c r="E108" s="24"/>
      <c r="F108" s="24"/>
      <c r="G108" s="24"/>
      <c r="H108" s="24"/>
      <c r="I108" s="24"/>
      <c r="J108" s="24" t="str">
        <f>IF(Tabell1[[#This Row],[Lag]]="","",IFERROR(VLOOKUP(Tabell1[[#This Row],[Lag]],Inställningar!C:F,4,FALSE),""))</f>
        <v/>
      </c>
      <c r="K108" s="20"/>
      <c r="L108" s="44"/>
      <c r="M108" s="16"/>
      <c r="N108" s="16"/>
      <c r="O108" s="16"/>
    </row>
    <row r="109" spans="1:15" x14ac:dyDescent="0.3">
      <c r="A109" s="43">
        <v>46123</v>
      </c>
      <c r="B109" s="16">
        <f>_xlfn.ISOWEEKNUM(A109)</f>
        <v>15</v>
      </c>
      <c r="C109" s="17" t="str">
        <f>TEXT(A109,"dddd")</f>
        <v>lördag</v>
      </c>
      <c r="D109" s="24">
        <v>0.375</v>
      </c>
      <c r="E109" s="24" t="s">
        <v>87</v>
      </c>
      <c r="F109" s="24" t="s">
        <v>15</v>
      </c>
      <c r="G109" s="24" t="s">
        <v>155</v>
      </c>
      <c r="H109" s="24" t="s">
        <v>145</v>
      </c>
      <c r="I109" s="24"/>
      <c r="J109" s="24" t="str">
        <f>IF(Tabell1[[#This Row],[Lag]]="","",IFERROR(VLOOKUP(Tabell1[[#This Row],[Lag]],Inställningar!C:F,4,FALSE),""))</f>
        <v>Daniel Järnhester - 070-2903180</v>
      </c>
      <c r="K109" s="20"/>
      <c r="L109" s="44"/>
      <c r="M109" s="16"/>
      <c r="N109" s="16"/>
      <c r="O109" s="16"/>
    </row>
    <row r="110" spans="1:15" x14ac:dyDescent="0.3">
      <c r="A110" s="43">
        <v>46123</v>
      </c>
      <c r="B110" s="16">
        <f t="shared" si="2"/>
        <v>15</v>
      </c>
      <c r="C110" s="17" t="str">
        <f t="shared" si="3"/>
        <v>lördag</v>
      </c>
      <c r="D110" s="24">
        <v>0.51041666666666663</v>
      </c>
      <c r="E110" s="24" t="s">
        <v>85</v>
      </c>
      <c r="F110" s="24" t="s">
        <v>95</v>
      </c>
      <c r="G110" s="24" t="s">
        <v>148</v>
      </c>
      <c r="H110" s="24" t="s">
        <v>145</v>
      </c>
      <c r="I110" s="24"/>
      <c r="J110" s="24" t="str">
        <f>IF(Tabell1[[#This Row],[Lag]]="","",IFERROR(VLOOKUP(Tabell1[[#This Row],[Lag]],Inställningar!C:F,4,FALSE),""))</f>
        <v>Marcus Luukkonen - 070-2601305</v>
      </c>
      <c r="K110" s="20"/>
      <c r="L110" s="44"/>
      <c r="M110" s="16"/>
      <c r="N110" s="16"/>
      <c r="O110" s="16"/>
    </row>
    <row r="111" spans="1:15" x14ac:dyDescent="0.3">
      <c r="A111" s="43">
        <v>46124</v>
      </c>
      <c r="B111" s="16">
        <f t="shared" si="2"/>
        <v>15</v>
      </c>
      <c r="C111" s="17" t="str">
        <f t="shared" si="3"/>
        <v>söndag</v>
      </c>
      <c r="D111" s="24"/>
      <c r="E111" s="24"/>
      <c r="F111" s="24"/>
      <c r="G111" s="24"/>
      <c r="H111" s="24"/>
      <c r="I111" s="24"/>
      <c r="J111" s="24" t="str">
        <f>IF(Tabell1[[#This Row],[Lag]]="","",IFERROR(VLOOKUP(Tabell1[[#This Row],[Lag]],Inställningar!C:F,4,FALSE),""))</f>
        <v/>
      </c>
      <c r="K111" s="20"/>
      <c r="L111" s="44"/>
      <c r="M111" s="16"/>
      <c r="N111" s="16"/>
      <c r="O111" s="16"/>
    </row>
    <row r="112" spans="1:15" x14ac:dyDescent="0.3">
      <c r="A112" s="43">
        <v>46125</v>
      </c>
      <c r="B112" s="16">
        <f t="shared" si="2"/>
        <v>16</v>
      </c>
      <c r="C112" s="17" t="str">
        <f t="shared" si="3"/>
        <v>måndag</v>
      </c>
      <c r="D112" s="24"/>
      <c r="E112" s="24"/>
      <c r="F112" s="24"/>
      <c r="G112" s="24"/>
      <c r="H112" s="24"/>
      <c r="I112" s="24"/>
      <c r="J112" s="24" t="str">
        <f>IF(Tabell1[[#This Row],[Lag]]="","",IFERROR(VLOOKUP(Tabell1[[#This Row],[Lag]],Inställningar!C:F,4,FALSE),""))</f>
        <v/>
      </c>
      <c r="K112" s="20"/>
      <c r="L112" s="44"/>
      <c r="M112" s="16"/>
      <c r="N112" s="16"/>
      <c r="O112" s="16"/>
    </row>
    <row r="113" spans="1:15" x14ac:dyDescent="0.3">
      <c r="A113" s="43">
        <v>46126</v>
      </c>
      <c r="B113" s="16">
        <f t="shared" si="2"/>
        <v>16</v>
      </c>
      <c r="C113" s="17" t="str">
        <f t="shared" si="3"/>
        <v>tisdag</v>
      </c>
      <c r="D113" s="24"/>
      <c r="E113" s="24"/>
      <c r="F113" s="24"/>
      <c r="G113" s="24"/>
      <c r="H113" s="24"/>
      <c r="I113" s="24"/>
      <c r="J113" s="24" t="str">
        <f>IF(Tabell1[[#This Row],[Lag]]="","",IFERROR(VLOOKUP(Tabell1[[#This Row],[Lag]],Inställningar!C:F,4,FALSE),""))</f>
        <v/>
      </c>
      <c r="K113" s="20"/>
      <c r="L113" s="44"/>
      <c r="M113" s="16"/>
      <c r="N113" s="16"/>
      <c r="O113" s="16"/>
    </row>
    <row r="114" spans="1:15" x14ac:dyDescent="0.3">
      <c r="A114" s="43">
        <v>46127</v>
      </c>
      <c r="B114" s="16">
        <f t="shared" si="2"/>
        <v>16</v>
      </c>
      <c r="C114" s="17" t="str">
        <f t="shared" si="3"/>
        <v>onsdag</v>
      </c>
      <c r="D114" s="24"/>
      <c r="E114" s="24"/>
      <c r="F114" s="24"/>
      <c r="G114" s="24"/>
      <c r="H114" s="24"/>
      <c r="I114" s="24"/>
      <c r="J114" s="24" t="str">
        <f>IF(Tabell1[[#This Row],[Lag]]="","",IFERROR(VLOOKUP(Tabell1[[#This Row],[Lag]],Inställningar!C:F,4,FALSE),""))</f>
        <v/>
      </c>
      <c r="K114" s="20"/>
      <c r="L114" s="44"/>
      <c r="M114" s="16"/>
      <c r="N114" s="16"/>
      <c r="O114" s="16"/>
    </row>
    <row r="115" spans="1:15" s="20" customFormat="1" x14ac:dyDescent="0.3">
      <c r="A115" s="43">
        <v>46128</v>
      </c>
      <c r="B115" s="16">
        <f t="shared" si="2"/>
        <v>16</v>
      </c>
      <c r="C115" s="17" t="str">
        <f t="shared" si="3"/>
        <v>torsdag</v>
      </c>
      <c r="D115" s="24"/>
      <c r="E115" s="24"/>
      <c r="F115" s="24"/>
      <c r="G115" s="24"/>
      <c r="H115" s="24"/>
      <c r="I115" s="24"/>
      <c r="J115" s="24" t="str">
        <f>IF(Tabell1[[#This Row],[Lag]]="","",IFERROR(VLOOKUP(Tabell1[[#This Row],[Lag]],Inställningar!C:F,4,FALSE),""))</f>
        <v/>
      </c>
      <c r="L115" s="44"/>
      <c r="M115" s="16"/>
      <c r="N115" s="16"/>
      <c r="O115" s="16"/>
    </row>
    <row r="116" spans="1:15" s="20" customFormat="1" x14ac:dyDescent="0.3">
      <c r="A116" s="43">
        <v>46129</v>
      </c>
      <c r="B116" s="16">
        <f t="shared" si="2"/>
        <v>16</v>
      </c>
      <c r="C116" s="17" t="str">
        <f t="shared" si="3"/>
        <v>fredag</v>
      </c>
      <c r="D116" s="24"/>
      <c r="E116" s="24"/>
      <c r="F116" s="24"/>
      <c r="G116" s="24"/>
      <c r="H116" s="24"/>
      <c r="I116" s="24"/>
      <c r="J116" s="24" t="str">
        <f>IF(Tabell1[[#This Row],[Lag]]="","",IFERROR(VLOOKUP(Tabell1[[#This Row],[Lag]],Inställningar!C:F,4,FALSE),""))</f>
        <v/>
      </c>
      <c r="L116" s="44"/>
      <c r="M116" s="16"/>
      <c r="N116" s="16"/>
      <c r="O116" s="16"/>
    </row>
    <row r="117" spans="1:15" s="20" customFormat="1" x14ac:dyDescent="0.3">
      <c r="A117" s="43">
        <v>46130</v>
      </c>
      <c r="B117" s="16">
        <f t="shared" si="2"/>
        <v>16</v>
      </c>
      <c r="C117" s="17" t="str">
        <f t="shared" si="3"/>
        <v>lördag</v>
      </c>
      <c r="D117" s="24">
        <v>0.5</v>
      </c>
      <c r="E117" s="24" t="s">
        <v>86</v>
      </c>
      <c r="F117" s="24" t="s">
        <v>17</v>
      </c>
      <c r="G117" s="24" t="s">
        <v>142</v>
      </c>
      <c r="H117" s="24"/>
      <c r="I117" s="24"/>
      <c r="J117" s="24" t="str">
        <f>IF(Tabell1[[#This Row],[Lag]]="","",IFERROR(VLOOKUP(Tabell1[[#This Row],[Lag]],Inställningar!C:F,4,FALSE),""))</f>
        <v>Fredrik Öhrström -  073-0717507</v>
      </c>
      <c r="L117" s="44"/>
      <c r="M117" s="16"/>
      <c r="N117" s="16"/>
      <c r="O117" s="16"/>
    </row>
    <row r="118" spans="1:15" s="20" customFormat="1" x14ac:dyDescent="0.3">
      <c r="A118" s="43">
        <v>46131</v>
      </c>
      <c r="B118" s="16">
        <f t="shared" si="2"/>
        <v>16</v>
      </c>
      <c r="C118" s="17" t="str">
        <f t="shared" si="3"/>
        <v>söndag</v>
      </c>
      <c r="D118" s="24"/>
      <c r="E118" s="24"/>
      <c r="F118" s="24"/>
      <c r="G118" s="24"/>
      <c r="H118" s="24"/>
      <c r="I118" s="24"/>
      <c r="J118" s="24" t="str">
        <f>IF(Tabell1[[#This Row],[Lag]]="","",IFERROR(VLOOKUP(Tabell1[[#This Row],[Lag]],Inställningar!C:F,4,FALSE),""))</f>
        <v/>
      </c>
      <c r="L118" s="44"/>
      <c r="M118" s="16"/>
      <c r="N118" s="16"/>
      <c r="O118" s="16"/>
    </row>
    <row r="119" spans="1:15" s="20" customFormat="1" x14ac:dyDescent="0.3">
      <c r="A119" s="43">
        <v>46132</v>
      </c>
      <c r="B119" s="16">
        <f t="shared" si="2"/>
        <v>17</v>
      </c>
      <c r="C119" s="17" t="str">
        <f t="shared" si="3"/>
        <v>måndag</v>
      </c>
      <c r="D119" s="24"/>
      <c r="E119" s="24"/>
      <c r="F119" s="24"/>
      <c r="G119" s="24"/>
      <c r="H119" s="24"/>
      <c r="I119" s="24"/>
      <c r="J119" s="24" t="str">
        <f>IF(Tabell1[[#This Row],[Lag]]="","",IFERROR(VLOOKUP(Tabell1[[#This Row],[Lag]],Inställningar!C:F,4,FALSE),""))</f>
        <v/>
      </c>
      <c r="L119" s="44"/>
      <c r="M119" s="16"/>
      <c r="N119" s="16"/>
      <c r="O119" s="16"/>
    </row>
    <row r="120" spans="1:15" s="20" customFormat="1" x14ac:dyDescent="0.3">
      <c r="A120" s="43">
        <v>46133</v>
      </c>
      <c r="B120" s="16">
        <f t="shared" si="2"/>
        <v>17</v>
      </c>
      <c r="C120" s="17" t="str">
        <f t="shared" si="3"/>
        <v>tisdag</v>
      </c>
      <c r="D120" s="24"/>
      <c r="E120" s="24"/>
      <c r="F120" s="24"/>
      <c r="G120" s="24"/>
      <c r="H120" s="24"/>
      <c r="I120" s="24"/>
      <c r="J120" s="24" t="str">
        <f>IF(Tabell1[[#This Row],[Lag]]="","",IFERROR(VLOOKUP(Tabell1[[#This Row],[Lag]],Inställningar!C:F,4,FALSE),""))</f>
        <v/>
      </c>
      <c r="L120" s="44"/>
      <c r="M120" s="16"/>
      <c r="N120" s="16"/>
      <c r="O120" s="16"/>
    </row>
    <row r="121" spans="1:15" x14ac:dyDescent="0.3">
      <c r="A121" s="43">
        <v>46134</v>
      </c>
      <c r="B121" s="16">
        <f t="shared" si="2"/>
        <v>17</v>
      </c>
      <c r="C121" s="17" t="str">
        <f t="shared" si="3"/>
        <v>onsdag</v>
      </c>
      <c r="D121" s="24"/>
      <c r="E121" s="24"/>
      <c r="F121" s="24"/>
      <c r="G121" s="24"/>
      <c r="H121" s="24"/>
      <c r="I121" s="24"/>
      <c r="J121" s="24" t="str">
        <f>IF(Tabell1[[#This Row],[Lag]]="","",IFERROR(VLOOKUP(Tabell1[[#This Row],[Lag]],Inställningar!C:F,4,FALSE),""))</f>
        <v/>
      </c>
      <c r="K121" s="20"/>
      <c r="L121" s="44"/>
      <c r="M121" s="16"/>
      <c r="N121" s="16"/>
      <c r="O121" s="16"/>
    </row>
    <row r="122" spans="1:15" x14ac:dyDescent="0.3">
      <c r="A122" s="43">
        <v>46135</v>
      </c>
      <c r="B122" s="16">
        <f t="shared" si="2"/>
        <v>17</v>
      </c>
      <c r="C122" s="17" t="str">
        <f t="shared" si="3"/>
        <v>torsdag</v>
      </c>
      <c r="D122" s="24"/>
      <c r="E122" s="24"/>
      <c r="F122" s="24"/>
      <c r="G122" s="24"/>
      <c r="H122" s="24"/>
      <c r="I122" s="24"/>
      <c r="J122" s="24" t="str">
        <f>IF(Tabell1[[#This Row],[Lag]]="","",IFERROR(VLOOKUP(Tabell1[[#This Row],[Lag]],Inställningar!C:F,4,FALSE),""))</f>
        <v/>
      </c>
      <c r="K122" s="20"/>
      <c r="L122" s="44"/>
      <c r="M122" s="16"/>
      <c r="N122" s="16"/>
      <c r="O122" s="16"/>
    </row>
    <row r="123" spans="1:15" x14ac:dyDescent="0.3">
      <c r="A123" s="43">
        <v>46136</v>
      </c>
      <c r="B123" s="16">
        <f t="shared" si="2"/>
        <v>17</v>
      </c>
      <c r="C123" s="17" t="str">
        <f t="shared" si="3"/>
        <v>fredag</v>
      </c>
      <c r="D123" s="24"/>
      <c r="E123" s="24"/>
      <c r="F123" s="24"/>
      <c r="G123" s="24"/>
      <c r="H123" s="24"/>
      <c r="I123" s="24"/>
      <c r="J123" s="24" t="str">
        <f>IF(Tabell1[[#This Row],[Lag]]="","",IFERROR(VLOOKUP(Tabell1[[#This Row],[Lag]],Inställningar!C:F,4,FALSE),""))</f>
        <v/>
      </c>
      <c r="K123" s="20"/>
      <c r="L123" s="44"/>
      <c r="M123" s="16"/>
      <c r="N123" s="16"/>
      <c r="O123" s="16"/>
    </row>
    <row r="124" spans="1:15" x14ac:dyDescent="0.3">
      <c r="A124" s="43">
        <v>46137</v>
      </c>
      <c r="B124" s="16">
        <f t="shared" si="2"/>
        <v>17</v>
      </c>
      <c r="C124" s="17" t="str">
        <f t="shared" si="3"/>
        <v>lördag</v>
      </c>
      <c r="D124" s="24"/>
      <c r="E124" s="24"/>
      <c r="F124" s="24"/>
      <c r="G124" s="24"/>
      <c r="H124" s="24"/>
      <c r="I124" s="24"/>
      <c r="J124" s="24" t="str">
        <f>IF(Tabell1[[#This Row],[Lag]]="","",IFERROR(VLOOKUP(Tabell1[[#This Row],[Lag]],Inställningar!C:F,4,FALSE),""))</f>
        <v/>
      </c>
      <c r="K124" s="20"/>
      <c r="L124" s="44"/>
      <c r="M124" s="16"/>
      <c r="N124" s="16"/>
      <c r="O124" s="16"/>
    </row>
    <row r="125" spans="1:15" x14ac:dyDescent="0.3">
      <c r="A125" s="43">
        <v>46138</v>
      </c>
      <c r="B125" s="16">
        <f t="shared" si="2"/>
        <v>17</v>
      </c>
      <c r="C125" s="17" t="str">
        <f t="shared" si="3"/>
        <v>söndag</v>
      </c>
      <c r="D125" s="24"/>
      <c r="E125" s="24"/>
      <c r="F125" s="24"/>
      <c r="G125" s="24"/>
      <c r="H125" s="24"/>
      <c r="I125" s="24"/>
      <c r="J125" s="24" t="str">
        <f>IF(Tabell1[[#This Row],[Lag]]="","",IFERROR(VLOOKUP(Tabell1[[#This Row],[Lag]],Inställningar!C:F,4,FALSE),""))</f>
        <v/>
      </c>
      <c r="K125" s="20"/>
      <c r="L125" s="44"/>
      <c r="M125" s="16"/>
      <c r="N125" s="16"/>
      <c r="O125" s="16"/>
    </row>
    <row r="126" spans="1:15" x14ac:dyDescent="0.3">
      <c r="A126" s="43">
        <v>46139</v>
      </c>
      <c r="B126" s="16">
        <f t="shared" si="2"/>
        <v>18</v>
      </c>
      <c r="C126" s="17" t="str">
        <f t="shared" si="3"/>
        <v>måndag</v>
      </c>
      <c r="D126" s="24"/>
      <c r="E126" s="24"/>
      <c r="F126" s="24"/>
      <c r="G126" s="24"/>
      <c r="H126" s="24"/>
      <c r="I126" s="24"/>
      <c r="J126" s="24" t="str">
        <f>IF(Tabell1[[#This Row],[Lag]]="","",IFERROR(VLOOKUP(Tabell1[[#This Row],[Lag]],Inställningar!C:F,4,FALSE),""))</f>
        <v/>
      </c>
      <c r="K126" s="20"/>
      <c r="L126" s="44"/>
      <c r="M126" s="16"/>
      <c r="N126" s="16"/>
      <c r="O126" s="16"/>
    </row>
    <row r="127" spans="1:15" x14ac:dyDescent="0.3">
      <c r="A127" s="43">
        <v>46140</v>
      </c>
      <c r="B127" s="16">
        <f t="shared" si="2"/>
        <v>18</v>
      </c>
      <c r="C127" s="17" t="str">
        <f t="shared" si="3"/>
        <v>tisdag</v>
      </c>
      <c r="D127" s="24"/>
      <c r="E127" s="24"/>
      <c r="F127" s="24"/>
      <c r="G127" s="24"/>
      <c r="H127" s="24"/>
      <c r="I127" s="24"/>
      <c r="J127" s="24" t="str">
        <f>IF(Tabell1[[#This Row],[Lag]]="","",IFERROR(VLOOKUP(Tabell1[[#This Row],[Lag]],Inställningar!C:F,4,FALSE),""))</f>
        <v/>
      </c>
      <c r="K127" s="20"/>
      <c r="L127" s="44"/>
      <c r="M127" s="16"/>
      <c r="N127" s="16"/>
      <c r="O127" s="16"/>
    </row>
    <row r="128" spans="1:15" x14ac:dyDescent="0.3">
      <c r="A128" s="43">
        <v>46141</v>
      </c>
      <c r="B128" s="16">
        <f t="shared" si="2"/>
        <v>18</v>
      </c>
      <c r="C128" s="17" t="str">
        <f t="shared" si="3"/>
        <v>onsdag</v>
      </c>
      <c r="D128" s="24"/>
      <c r="E128" s="24"/>
      <c r="F128" s="24"/>
      <c r="G128" s="24"/>
      <c r="H128" s="24"/>
      <c r="I128" s="24"/>
      <c r="J128" s="24" t="str">
        <f>IF(Tabell1[[#This Row],[Lag]]="","",IFERROR(VLOOKUP(Tabell1[[#This Row],[Lag]],Inställningar!C:F,4,FALSE),""))</f>
        <v/>
      </c>
      <c r="K128" s="20"/>
      <c r="L128" s="44"/>
      <c r="M128" s="16"/>
      <c r="N128" s="16"/>
      <c r="O128" s="16"/>
    </row>
    <row r="129" spans="1:15" x14ac:dyDescent="0.3">
      <c r="A129" s="43">
        <v>46142</v>
      </c>
      <c r="B129" s="16">
        <f t="shared" si="2"/>
        <v>18</v>
      </c>
      <c r="C129" s="17" t="str">
        <f t="shared" si="3"/>
        <v>torsdag</v>
      </c>
      <c r="D129" s="24"/>
      <c r="E129" s="24"/>
      <c r="F129" s="24"/>
      <c r="G129" s="24"/>
      <c r="H129" s="24"/>
      <c r="I129" s="24"/>
      <c r="J129" s="24" t="str">
        <f>IF(Tabell1[[#This Row],[Lag]]="","",IFERROR(VLOOKUP(Tabell1[[#This Row],[Lag]],Inställningar!C:F,4,FALSE),""))</f>
        <v/>
      </c>
      <c r="K129" s="20"/>
      <c r="L129" s="44"/>
      <c r="M129" s="16"/>
      <c r="N129" s="16"/>
      <c r="O129" s="16"/>
    </row>
    <row r="130" spans="1:15" x14ac:dyDescent="0.3">
      <c r="A130" s="56">
        <v>46143</v>
      </c>
      <c r="B130" s="57">
        <f t="shared" si="2"/>
        <v>18</v>
      </c>
      <c r="C130" s="58" t="str">
        <f t="shared" si="3"/>
        <v>fredag</v>
      </c>
      <c r="D130" s="24"/>
      <c r="E130" s="24"/>
      <c r="F130" s="24"/>
      <c r="G130" s="24"/>
      <c r="H130" s="24"/>
      <c r="I130" s="24"/>
      <c r="J130" s="24" t="str">
        <f>IF(Tabell1[[#This Row],[Lag]]="","",IFERROR(VLOOKUP(Tabell1[[#This Row],[Lag]],Inställningar!C:F,4,FALSE),""))</f>
        <v/>
      </c>
      <c r="K130" s="20"/>
      <c r="L130" s="44"/>
      <c r="M130" s="16"/>
      <c r="N130" s="16"/>
      <c r="O130" s="16"/>
    </row>
    <row r="131" spans="1:15" x14ac:dyDescent="0.3">
      <c r="A131" s="43">
        <v>46144</v>
      </c>
      <c r="B131" s="16">
        <f t="shared" si="2"/>
        <v>18</v>
      </c>
      <c r="C131" s="17" t="str">
        <f t="shared" si="3"/>
        <v>lördag</v>
      </c>
      <c r="D131" s="24"/>
      <c r="E131" s="24"/>
      <c r="F131" s="24"/>
      <c r="G131" s="24"/>
      <c r="H131" s="24"/>
      <c r="I131" s="24"/>
      <c r="J131" s="24" t="str">
        <f>IF(Tabell1[[#This Row],[Lag]]="","",IFERROR(VLOOKUP(Tabell1[[#This Row],[Lag]],Inställningar!C:F,4,FALSE),""))</f>
        <v/>
      </c>
      <c r="K131" s="20"/>
      <c r="L131" s="44"/>
      <c r="M131" s="16"/>
      <c r="N131" s="16"/>
      <c r="O131" s="16"/>
    </row>
    <row r="132" spans="1:15" x14ac:dyDescent="0.3">
      <c r="A132" s="43">
        <v>46145</v>
      </c>
      <c r="B132" s="16">
        <f t="shared" si="2"/>
        <v>18</v>
      </c>
      <c r="C132" s="17" t="str">
        <f t="shared" si="3"/>
        <v>söndag</v>
      </c>
      <c r="D132" s="24"/>
      <c r="E132" s="24"/>
      <c r="F132" s="24"/>
      <c r="G132" s="24"/>
      <c r="H132" s="24"/>
      <c r="I132" s="24"/>
      <c r="J132" s="24" t="str">
        <f>IF(Tabell1[[#This Row],[Lag]]="","",IFERROR(VLOOKUP(Tabell1[[#This Row],[Lag]],Inställningar!C:F,4,FALSE),""))</f>
        <v/>
      </c>
      <c r="K132" s="20"/>
      <c r="L132" s="44"/>
      <c r="M132" s="16"/>
      <c r="N132" s="16"/>
      <c r="O132" s="16"/>
    </row>
    <row r="133" spans="1:15" x14ac:dyDescent="0.3">
      <c r="A133" s="43">
        <v>46146</v>
      </c>
      <c r="B133" s="16">
        <f t="shared" si="2"/>
        <v>19</v>
      </c>
      <c r="C133" s="17" t="str">
        <f t="shared" si="3"/>
        <v>måndag</v>
      </c>
      <c r="D133" s="24"/>
      <c r="E133" s="24"/>
      <c r="F133" s="24"/>
      <c r="G133" s="24"/>
      <c r="H133" s="24"/>
      <c r="I133" s="24"/>
      <c r="J133" s="24" t="str">
        <f>IF(Tabell1[[#This Row],[Lag]]="","",IFERROR(VLOOKUP(Tabell1[[#This Row],[Lag]],Inställningar!C:F,4,FALSE),""))</f>
        <v/>
      </c>
      <c r="K133" s="20"/>
      <c r="L133" s="44"/>
      <c r="M133" s="16"/>
      <c r="N133" s="16"/>
      <c r="O133" s="16"/>
    </row>
    <row r="134" spans="1:15" x14ac:dyDescent="0.3">
      <c r="A134" s="43">
        <v>46147</v>
      </c>
      <c r="B134" s="16">
        <f t="shared" si="2"/>
        <v>19</v>
      </c>
      <c r="C134" s="17" t="str">
        <f t="shared" si="3"/>
        <v>tisdag</v>
      </c>
      <c r="D134" s="24"/>
      <c r="E134" s="24"/>
      <c r="F134" s="24"/>
      <c r="G134" s="24"/>
      <c r="H134" s="24"/>
      <c r="I134" s="24"/>
      <c r="J134" s="24" t="str">
        <f>IF(Tabell1[[#This Row],[Lag]]="","",IFERROR(VLOOKUP(Tabell1[[#This Row],[Lag]],Inställningar!C:F,4,FALSE),""))</f>
        <v/>
      </c>
      <c r="K134" s="20"/>
      <c r="L134" s="44"/>
      <c r="M134" s="16"/>
      <c r="N134" s="16"/>
      <c r="O134" s="16"/>
    </row>
    <row r="135" spans="1:15" x14ac:dyDescent="0.3">
      <c r="A135" s="43">
        <v>46148</v>
      </c>
      <c r="B135" s="16">
        <f t="shared" si="2"/>
        <v>19</v>
      </c>
      <c r="C135" s="17" t="str">
        <f t="shared" si="3"/>
        <v>onsdag</v>
      </c>
      <c r="D135" s="24"/>
      <c r="E135" s="24"/>
      <c r="F135" s="24"/>
      <c r="G135" s="24"/>
      <c r="H135" s="24"/>
      <c r="I135" s="24"/>
      <c r="J135" s="24" t="str">
        <f>IF(Tabell1[[#This Row],[Lag]]="","",IFERROR(VLOOKUP(Tabell1[[#This Row],[Lag]],Inställningar!C:F,4,FALSE),""))</f>
        <v/>
      </c>
      <c r="K135" s="20"/>
      <c r="L135" s="44"/>
      <c r="M135" s="16"/>
      <c r="N135" s="16"/>
      <c r="O135" s="16"/>
    </row>
    <row r="136" spans="1:15" x14ac:dyDescent="0.3">
      <c r="A136" s="43">
        <v>46149</v>
      </c>
      <c r="B136" s="16">
        <f t="shared" si="2"/>
        <v>19</v>
      </c>
      <c r="C136" s="17" t="str">
        <f t="shared" si="3"/>
        <v>torsdag</v>
      </c>
      <c r="D136" s="24"/>
      <c r="E136" s="24"/>
      <c r="F136" s="24"/>
      <c r="G136" s="24"/>
      <c r="H136" s="24"/>
      <c r="I136" s="24"/>
      <c r="J136" s="24" t="str">
        <f>IF(Tabell1[[#This Row],[Lag]]="","",IFERROR(VLOOKUP(Tabell1[[#This Row],[Lag]],Inställningar!C:F,4,FALSE),""))</f>
        <v/>
      </c>
      <c r="K136" s="20"/>
      <c r="L136" s="44"/>
      <c r="M136" s="16"/>
      <c r="N136" s="16"/>
      <c r="O136" s="16"/>
    </row>
    <row r="137" spans="1:15" x14ac:dyDescent="0.3">
      <c r="A137" s="43">
        <v>46150</v>
      </c>
      <c r="B137" s="16">
        <f t="shared" si="2"/>
        <v>19</v>
      </c>
      <c r="C137" s="17" t="str">
        <f t="shared" si="3"/>
        <v>fredag</v>
      </c>
      <c r="D137" s="24"/>
      <c r="E137" s="24"/>
      <c r="F137" s="24"/>
      <c r="G137" s="24"/>
      <c r="H137" s="24"/>
      <c r="I137" s="24"/>
      <c r="J137" s="24" t="str">
        <f>IF(Tabell1[[#This Row],[Lag]]="","",IFERROR(VLOOKUP(Tabell1[[#This Row],[Lag]],Inställningar!C:F,4,FALSE),""))</f>
        <v/>
      </c>
      <c r="K137" s="20"/>
      <c r="L137" s="44"/>
      <c r="M137" s="16"/>
      <c r="N137" s="16"/>
      <c r="O137" s="16"/>
    </row>
    <row r="138" spans="1:15" x14ac:dyDescent="0.3">
      <c r="A138" s="43">
        <v>46151</v>
      </c>
      <c r="B138" s="16">
        <f t="shared" si="2"/>
        <v>19</v>
      </c>
      <c r="C138" s="17" t="str">
        <f t="shared" si="3"/>
        <v>lördag</v>
      </c>
      <c r="D138" s="24"/>
      <c r="E138" s="24"/>
      <c r="F138" s="24"/>
      <c r="G138" s="24"/>
      <c r="H138" s="24"/>
      <c r="I138" s="24"/>
      <c r="J138" s="24" t="str">
        <f>IF(Tabell1[[#This Row],[Lag]]="","",IFERROR(VLOOKUP(Tabell1[[#This Row],[Lag]],Inställningar!C:F,4,FALSE),""))</f>
        <v/>
      </c>
      <c r="K138" s="20"/>
      <c r="L138" s="44"/>
      <c r="M138" s="16"/>
      <c r="N138" s="16"/>
      <c r="O138" s="16"/>
    </row>
    <row r="139" spans="1:15" x14ac:dyDescent="0.3">
      <c r="A139" s="43">
        <v>46152</v>
      </c>
      <c r="B139" s="16">
        <f t="shared" ref="B139:B202" si="4">_xlfn.ISOWEEKNUM(A139)</f>
        <v>19</v>
      </c>
      <c r="C139" s="17" t="str">
        <f t="shared" ref="C139:C202" si="5">TEXT(A139,"dddd")</f>
        <v>söndag</v>
      </c>
      <c r="D139" s="24"/>
      <c r="E139" s="24"/>
      <c r="F139" s="24"/>
      <c r="G139" s="24"/>
      <c r="H139" s="24"/>
      <c r="I139" s="24"/>
      <c r="J139" s="24" t="str">
        <f>IF(Tabell1[[#This Row],[Lag]]="","",IFERROR(VLOOKUP(Tabell1[[#This Row],[Lag]],Inställningar!C:F,4,FALSE),""))</f>
        <v/>
      </c>
      <c r="K139" s="20"/>
      <c r="L139" s="44"/>
      <c r="M139" s="16"/>
      <c r="N139" s="16"/>
      <c r="O139" s="16"/>
    </row>
    <row r="140" spans="1:15" x14ac:dyDescent="0.3">
      <c r="A140" s="43">
        <v>46153</v>
      </c>
      <c r="B140" s="16">
        <f t="shared" si="4"/>
        <v>20</v>
      </c>
      <c r="C140" s="17" t="str">
        <f t="shared" si="5"/>
        <v>måndag</v>
      </c>
      <c r="D140" s="24"/>
      <c r="E140" s="24"/>
      <c r="F140" s="24"/>
      <c r="G140" s="24"/>
      <c r="H140" s="24"/>
      <c r="I140" s="24"/>
      <c r="J140" s="24" t="str">
        <f>IF(Tabell1[[#This Row],[Lag]]="","",IFERROR(VLOOKUP(Tabell1[[#This Row],[Lag]],Inställningar!C:F,4,FALSE),""))</f>
        <v/>
      </c>
      <c r="K140" s="20"/>
      <c r="L140" s="44"/>
      <c r="M140" s="16"/>
      <c r="N140" s="16"/>
      <c r="O140" s="16"/>
    </row>
    <row r="141" spans="1:15" x14ac:dyDescent="0.3">
      <c r="A141" s="43">
        <v>46154</v>
      </c>
      <c r="B141" s="16">
        <f t="shared" si="4"/>
        <v>20</v>
      </c>
      <c r="C141" s="17" t="str">
        <f t="shared" si="5"/>
        <v>tisdag</v>
      </c>
      <c r="D141" s="24"/>
      <c r="E141" s="24"/>
      <c r="F141" s="24"/>
      <c r="G141" s="24"/>
      <c r="H141" s="24"/>
      <c r="I141" s="24"/>
      <c r="J141" s="24" t="str">
        <f>IF(Tabell1[[#This Row],[Lag]]="","",IFERROR(VLOOKUP(Tabell1[[#This Row],[Lag]],Inställningar!C:F,4,FALSE),""))</f>
        <v/>
      </c>
      <c r="K141" s="20"/>
      <c r="L141" s="44"/>
      <c r="M141" s="16"/>
      <c r="N141" s="16"/>
      <c r="O141" s="16"/>
    </row>
    <row r="142" spans="1:15" x14ac:dyDescent="0.3">
      <c r="A142" s="43">
        <v>46155</v>
      </c>
      <c r="B142" s="16">
        <f t="shared" si="4"/>
        <v>20</v>
      </c>
      <c r="C142" s="17" t="str">
        <f t="shared" si="5"/>
        <v>onsdag</v>
      </c>
      <c r="D142" s="24"/>
      <c r="E142" s="24"/>
      <c r="F142" s="24"/>
      <c r="G142" s="24"/>
      <c r="H142" s="24"/>
      <c r="I142" s="24"/>
      <c r="J142" s="24" t="str">
        <f>IF(Tabell1[[#This Row],[Lag]]="","",IFERROR(VLOOKUP(Tabell1[[#This Row],[Lag]],Inställningar!C:F,4,FALSE),""))</f>
        <v/>
      </c>
      <c r="K142" s="20"/>
      <c r="L142" s="44"/>
      <c r="M142" s="16"/>
      <c r="N142" s="16"/>
      <c r="O142" s="16"/>
    </row>
    <row r="143" spans="1:15" x14ac:dyDescent="0.3">
      <c r="A143" s="56">
        <v>46156</v>
      </c>
      <c r="B143" s="57">
        <f t="shared" si="4"/>
        <v>20</v>
      </c>
      <c r="C143" s="58" t="str">
        <f t="shared" si="5"/>
        <v>torsdag</v>
      </c>
      <c r="D143" s="24"/>
      <c r="E143" s="24"/>
      <c r="F143" s="24"/>
      <c r="G143" s="24"/>
      <c r="H143" s="24"/>
      <c r="I143" s="24"/>
      <c r="J143" s="24" t="str">
        <f>IF(Tabell1[[#This Row],[Lag]]="","",IFERROR(VLOOKUP(Tabell1[[#This Row],[Lag]],Inställningar!C:F,4,FALSE),""))</f>
        <v/>
      </c>
      <c r="K143" s="20"/>
      <c r="L143" s="44"/>
      <c r="M143" s="16"/>
      <c r="N143" s="16"/>
      <c r="O143" s="16"/>
    </row>
    <row r="144" spans="1:15" x14ac:dyDescent="0.3">
      <c r="A144" s="43">
        <v>46157</v>
      </c>
      <c r="B144" s="16">
        <f t="shared" si="4"/>
        <v>20</v>
      </c>
      <c r="C144" s="17" t="str">
        <f t="shared" si="5"/>
        <v>fredag</v>
      </c>
      <c r="D144" s="24"/>
      <c r="E144" s="24"/>
      <c r="F144" s="24"/>
      <c r="G144" s="24"/>
      <c r="H144" s="24"/>
      <c r="I144" s="24"/>
      <c r="J144" s="24" t="str">
        <f>IF(Tabell1[[#This Row],[Lag]]="","",IFERROR(VLOOKUP(Tabell1[[#This Row],[Lag]],Inställningar!C:F,4,FALSE),""))</f>
        <v/>
      </c>
      <c r="K144" s="20"/>
      <c r="L144" s="44"/>
      <c r="M144" s="16"/>
      <c r="N144" s="16"/>
      <c r="O144" s="16"/>
    </row>
    <row r="145" spans="1:15" x14ac:dyDescent="0.3">
      <c r="A145" s="43">
        <v>46158</v>
      </c>
      <c r="B145" s="16">
        <f t="shared" si="4"/>
        <v>20</v>
      </c>
      <c r="C145" s="17" t="str">
        <f t="shared" si="5"/>
        <v>lördag</v>
      </c>
      <c r="D145" s="24"/>
      <c r="E145" s="24"/>
      <c r="F145" s="24"/>
      <c r="G145" s="24"/>
      <c r="H145" s="24"/>
      <c r="I145" s="24"/>
      <c r="J145" s="24" t="str">
        <f>IF(Tabell1[[#This Row],[Lag]]="","",IFERROR(VLOOKUP(Tabell1[[#This Row],[Lag]],Inställningar!C:F,4,FALSE),""))</f>
        <v/>
      </c>
      <c r="K145" s="20"/>
      <c r="L145" s="44"/>
      <c r="M145" s="16"/>
      <c r="N145" s="16"/>
      <c r="O145" s="16"/>
    </row>
    <row r="146" spans="1:15" s="20" customFormat="1" x14ac:dyDescent="0.3">
      <c r="A146" s="43">
        <v>46159</v>
      </c>
      <c r="B146" s="16">
        <f t="shared" si="4"/>
        <v>20</v>
      </c>
      <c r="C146" s="17" t="str">
        <f t="shared" si="5"/>
        <v>söndag</v>
      </c>
      <c r="D146" s="24"/>
      <c r="E146" s="24"/>
      <c r="F146" s="24"/>
      <c r="G146" s="24"/>
      <c r="H146" s="24"/>
      <c r="I146" s="24"/>
      <c r="J146" s="24" t="str">
        <f>IF(Tabell1[[#This Row],[Lag]]="","",IFERROR(VLOOKUP(Tabell1[[#This Row],[Lag]],Inställningar!C:F,4,FALSE),""))</f>
        <v/>
      </c>
      <c r="L146" s="44"/>
      <c r="M146" s="16"/>
      <c r="N146" s="16"/>
      <c r="O146" s="16"/>
    </row>
    <row r="147" spans="1:15" s="20" customFormat="1" x14ac:dyDescent="0.3">
      <c r="A147" s="43">
        <v>46160</v>
      </c>
      <c r="B147" s="16">
        <f t="shared" si="4"/>
        <v>21</v>
      </c>
      <c r="C147" s="17" t="str">
        <f t="shared" si="5"/>
        <v>måndag</v>
      </c>
      <c r="D147" s="24"/>
      <c r="E147" s="24"/>
      <c r="F147" s="24"/>
      <c r="G147" s="24"/>
      <c r="H147" s="24"/>
      <c r="I147" s="24"/>
      <c r="J147" s="24" t="str">
        <f>IF(Tabell1[[#This Row],[Lag]]="","",IFERROR(VLOOKUP(Tabell1[[#This Row],[Lag]],Inställningar!C:F,4,FALSE),""))</f>
        <v/>
      </c>
      <c r="L147" s="44"/>
      <c r="M147" s="16"/>
      <c r="N147" s="16"/>
      <c r="O147" s="16"/>
    </row>
    <row r="148" spans="1:15" s="20" customFormat="1" x14ac:dyDescent="0.3">
      <c r="A148" s="43">
        <v>46161</v>
      </c>
      <c r="B148" s="16">
        <f t="shared" si="4"/>
        <v>21</v>
      </c>
      <c r="C148" s="17" t="str">
        <f t="shared" si="5"/>
        <v>tisdag</v>
      </c>
      <c r="D148" s="24"/>
      <c r="E148" s="24"/>
      <c r="F148" s="24"/>
      <c r="G148" s="24"/>
      <c r="H148" s="24"/>
      <c r="I148" s="24"/>
      <c r="J148" s="24" t="str">
        <f>IF(Tabell1[[#This Row],[Lag]]="","",IFERROR(VLOOKUP(Tabell1[[#This Row],[Lag]],Inställningar!C:F,4,FALSE),""))</f>
        <v/>
      </c>
      <c r="L148" s="44"/>
      <c r="M148" s="16"/>
      <c r="N148" s="16"/>
      <c r="O148" s="16"/>
    </row>
    <row r="149" spans="1:15" s="20" customFormat="1" x14ac:dyDescent="0.3">
      <c r="A149" s="43">
        <v>46162</v>
      </c>
      <c r="B149" s="16">
        <f t="shared" si="4"/>
        <v>21</v>
      </c>
      <c r="C149" s="17" t="str">
        <f t="shared" si="5"/>
        <v>onsdag</v>
      </c>
      <c r="D149" s="24"/>
      <c r="E149" s="24"/>
      <c r="F149" s="24"/>
      <c r="G149" s="24"/>
      <c r="H149" s="24"/>
      <c r="I149" s="24"/>
      <c r="J149" s="24" t="str">
        <f>IF(Tabell1[[#This Row],[Lag]]="","",IFERROR(VLOOKUP(Tabell1[[#This Row],[Lag]],Inställningar!C:F,4,FALSE),""))</f>
        <v/>
      </c>
      <c r="L149" s="44"/>
      <c r="M149" s="16"/>
      <c r="N149" s="16"/>
      <c r="O149" s="16"/>
    </row>
    <row r="150" spans="1:15" x14ac:dyDescent="0.3">
      <c r="A150" s="43">
        <v>46163</v>
      </c>
      <c r="B150" s="16">
        <f t="shared" si="4"/>
        <v>21</v>
      </c>
      <c r="C150" s="17" t="str">
        <f t="shared" si="5"/>
        <v>torsdag</v>
      </c>
      <c r="D150" s="24"/>
      <c r="E150" s="24"/>
      <c r="F150" s="24"/>
      <c r="G150" s="24"/>
      <c r="H150" s="24"/>
      <c r="I150" s="24"/>
      <c r="J150" s="24" t="str">
        <f>IF(Tabell1[[#This Row],[Lag]]="","",IFERROR(VLOOKUP(Tabell1[[#This Row],[Lag]],Inställningar!C:F,4,FALSE),""))</f>
        <v/>
      </c>
      <c r="K150" s="20"/>
      <c r="L150" s="44"/>
      <c r="M150" s="16"/>
      <c r="N150" s="16"/>
      <c r="O150" s="16"/>
    </row>
    <row r="151" spans="1:15" x14ac:dyDescent="0.3">
      <c r="A151" s="43">
        <v>46164</v>
      </c>
      <c r="B151" s="16">
        <f t="shared" si="4"/>
        <v>21</v>
      </c>
      <c r="C151" s="17" t="str">
        <f t="shared" si="5"/>
        <v>fredag</v>
      </c>
      <c r="D151" s="24"/>
      <c r="E151" s="24"/>
      <c r="F151" s="24"/>
      <c r="G151" s="24"/>
      <c r="H151" s="24"/>
      <c r="I151" s="24"/>
      <c r="J151" s="24" t="str">
        <f>IF(Tabell1[[#This Row],[Lag]]="","",IFERROR(VLOOKUP(Tabell1[[#This Row],[Lag]],Inställningar!C:F,4,FALSE),""))</f>
        <v/>
      </c>
      <c r="K151" s="20"/>
      <c r="L151" s="44"/>
      <c r="M151" s="16"/>
      <c r="N151" s="16"/>
      <c r="O151" s="16"/>
    </row>
    <row r="152" spans="1:15" x14ac:dyDescent="0.3">
      <c r="A152" s="43">
        <v>46165</v>
      </c>
      <c r="B152" s="16">
        <f t="shared" si="4"/>
        <v>21</v>
      </c>
      <c r="C152" s="17" t="str">
        <f t="shared" si="5"/>
        <v>lördag</v>
      </c>
      <c r="D152" s="24"/>
      <c r="E152" s="24"/>
      <c r="F152" s="24"/>
      <c r="G152" s="24"/>
      <c r="H152" s="24"/>
      <c r="I152" s="24"/>
      <c r="J152" s="24" t="str">
        <f>IF(Tabell1[[#This Row],[Lag]]="","",IFERROR(VLOOKUP(Tabell1[[#This Row],[Lag]],Inställningar!C:F,4,FALSE),""))</f>
        <v/>
      </c>
      <c r="K152" s="20"/>
      <c r="L152" s="44"/>
      <c r="M152" s="16"/>
      <c r="N152" s="16"/>
      <c r="O152" s="16"/>
    </row>
    <row r="153" spans="1:15" x14ac:dyDescent="0.3">
      <c r="A153" s="43">
        <v>46166</v>
      </c>
      <c r="B153" s="16">
        <f t="shared" si="4"/>
        <v>21</v>
      </c>
      <c r="C153" s="17" t="str">
        <f t="shared" si="5"/>
        <v>söndag</v>
      </c>
      <c r="D153" s="24"/>
      <c r="E153" s="24"/>
      <c r="F153" s="24"/>
      <c r="G153" s="24"/>
      <c r="H153" s="24"/>
      <c r="I153" s="24"/>
      <c r="J153" s="24" t="str">
        <f>IF(Tabell1[[#This Row],[Lag]]="","",IFERROR(VLOOKUP(Tabell1[[#This Row],[Lag]],Inställningar!C:F,4,FALSE),""))</f>
        <v/>
      </c>
      <c r="K153" s="20"/>
      <c r="L153" s="44"/>
      <c r="M153" s="16"/>
      <c r="N153" s="16"/>
      <c r="O153" s="16"/>
    </row>
    <row r="154" spans="1:15" s="21" customFormat="1" x14ac:dyDescent="0.3">
      <c r="A154" s="43">
        <v>46167</v>
      </c>
      <c r="B154" s="16">
        <f t="shared" si="4"/>
        <v>22</v>
      </c>
      <c r="C154" s="17" t="str">
        <f t="shared" si="5"/>
        <v>måndag</v>
      </c>
      <c r="D154" s="24"/>
      <c r="E154" s="24"/>
      <c r="F154" s="24"/>
      <c r="G154" s="24"/>
      <c r="H154" s="24"/>
      <c r="I154" s="24"/>
      <c r="J154" s="24" t="str">
        <f>IF(Tabell1[[#This Row],[Lag]]="","",IFERROR(VLOOKUP(Tabell1[[#This Row],[Lag]],Inställningar!C:F,4,FALSE),""))</f>
        <v/>
      </c>
      <c r="K154" s="20"/>
      <c r="L154" s="44"/>
      <c r="M154" s="16"/>
      <c r="N154" s="16"/>
      <c r="O154" s="16"/>
    </row>
    <row r="155" spans="1:15" x14ac:dyDescent="0.3">
      <c r="A155" s="43">
        <v>46168</v>
      </c>
      <c r="B155" s="16">
        <f t="shared" si="4"/>
        <v>22</v>
      </c>
      <c r="C155" s="17" t="str">
        <f t="shared" si="5"/>
        <v>tisdag</v>
      </c>
      <c r="D155" s="24"/>
      <c r="E155" s="24"/>
      <c r="F155" s="24"/>
      <c r="G155" s="24"/>
      <c r="H155" s="24"/>
      <c r="I155" s="24"/>
      <c r="J155" s="24" t="str">
        <f>IF(Tabell1[[#This Row],[Lag]]="","",IFERROR(VLOOKUP(Tabell1[[#This Row],[Lag]],Inställningar!C:F,4,FALSE),""))</f>
        <v/>
      </c>
      <c r="K155" s="20"/>
      <c r="L155" s="44"/>
      <c r="M155" s="16"/>
      <c r="N155" s="16"/>
      <c r="O155" s="16"/>
    </row>
    <row r="156" spans="1:15" x14ac:dyDescent="0.3">
      <c r="A156" s="43">
        <v>46169</v>
      </c>
      <c r="B156" s="16">
        <f t="shared" si="4"/>
        <v>22</v>
      </c>
      <c r="C156" s="17" t="str">
        <f t="shared" si="5"/>
        <v>onsdag</v>
      </c>
      <c r="D156" s="24"/>
      <c r="E156" s="24"/>
      <c r="F156" s="24"/>
      <c r="G156" s="24"/>
      <c r="H156" s="24"/>
      <c r="I156" s="24"/>
      <c r="J156" s="24" t="str">
        <f>IF(Tabell1[[#This Row],[Lag]]="","",IFERROR(VLOOKUP(Tabell1[[#This Row],[Lag]],Inställningar!C:F,4,FALSE),""))</f>
        <v/>
      </c>
      <c r="K156" s="20"/>
      <c r="L156" s="44"/>
      <c r="M156" s="16"/>
      <c r="N156" s="16"/>
      <c r="O156" s="16"/>
    </row>
    <row r="157" spans="1:15" x14ac:dyDescent="0.3">
      <c r="A157" s="43">
        <v>46170</v>
      </c>
      <c r="B157" s="16">
        <f t="shared" si="4"/>
        <v>22</v>
      </c>
      <c r="C157" s="17" t="str">
        <f t="shared" si="5"/>
        <v>torsdag</v>
      </c>
      <c r="D157" s="24"/>
      <c r="E157" s="24"/>
      <c r="F157" s="24"/>
      <c r="G157" s="24"/>
      <c r="H157" s="24"/>
      <c r="I157" s="24"/>
      <c r="J157" s="24" t="str">
        <f>IF(Tabell1[[#This Row],[Lag]]="","",IFERROR(VLOOKUP(Tabell1[[#This Row],[Lag]],Inställningar!C:F,4,FALSE),""))</f>
        <v/>
      </c>
      <c r="K157" s="20"/>
      <c r="L157" s="44"/>
      <c r="M157" s="16"/>
      <c r="N157" s="16"/>
      <c r="O157" s="16"/>
    </row>
    <row r="158" spans="1:15" x14ac:dyDescent="0.3">
      <c r="A158" s="43">
        <v>46171</v>
      </c>
      <c r="B158" s="16">
        <f t="shared" si="4"/>
        <v>22</v>
      </c>
      <c r="C158" s="17" t="str">
        <f t="shared" si="5"/>
        <v>fredag</v>
      </c>
      <c r="D158" s="24"/>
      <c r="E158" s="24"/>
      <c r="F158" s="24"/>
      <c r="G158" s="24"/>
      <c r="H158" s="24"/>
      <c r="I158" s="24"/>
      <c r="J158" s="24" t="str">
        <f>IF(Tabell1[[#This Row],[Lag]]="","",IFERROR(VLOOKUP(Tabell1[[#This Row],[Lag]],Inställningar!C:F,4,FALSE),""))</f>
        <v/>
      </c>
      <c r="K158" s="20"/>
      <c r="L158" s="44"/>
      <c r="M158" s="16"/>
      <c r="N158" s="16"/>
      <c r="O158" s="16"/>
    </row>
    <row r="159" spans="1:15" x14ac:dyDescent="0.3">
      <c r="A159" s="43">
        <v>46172</v>
      </c>
      <c r="B159" s="16">
        <f t="shared" si="4"/>
        <v>22</v>
      </c>
      <c r="C159" s="17" t="str">
        <f t="shared" si="5"/>
        <v>lördag</v>
      </c>
      <c r="D159" s="24"/>
      <c r="E159" s="24"/>
      <c r="F159" s="24"/>
      <c r="G159" s="24"/>
      <c r="H159" s="24"/>
      <c r="I159" s="24"/>
      <c r="J159" s="24" t="str">
        <f>IF(Tabell1[[#This Row],[Lag]]="","",IFERROR(VLOOKUP(Tabell1[[#This Row],[Lag]],Inställningar!C:F,4,FALSE),""))</f>
        <v/>
      </c>
      <c r="K159" s="20"/>
      <c r="L159" s="44"/>
      <c r="M159" s="16"/>
      <c r="N159" s="16"/>
      <c r="O159" s="16"/>
    </row>
    <row r="160" spans="1:15" x14ac:dyDescent="0.3">
      <c r="A160" s="43">
        <v>46173</v>
      </c>
      <c r="B160" s="16">
        <f t="shared" si="4"/>
        <v>22</v>
      </c>
      <c r="C160" s="17" t="str">
        <f t="shared" si="5"/>
        <v>söndag</v>
      </c>
      <c r="D160" s="24"/>
      <c r="E160" s="24"/>
      <c r="F160" s="24"/>
      <c r="G160" s="24"/>
      <c r="H160" s="24"/>
      <c r="I160" s="24"/>
      <c r="J160" s="24" t="str">
        <f>IF(Tabell1[[#This Row],[Lag]]="","",IFERROR(VLOOKUP(Tabell1[[#This Row],[Lag]],Inställningar!C:F,4,FALSE),""))</f>
        <v/>
      </c>
      <c r="K160" s="20"/>
      <c r="L160" s="44"/>
      <c r="M160" s="16"/>
      <c r="N160" s="16"/>
      <c r="O160" s="16"/>
    </row>
    <row r="161" spans="1:15" x14ac:dyDescent="0.3">
      <c r="A161" s="43">
        <v>46174</v>
      </c>
      <c r="B161" s="16">
        <f t="shared" si="4"/>
        <v>23</v>
      </c>
      <c r="C161" s="17" t="str">
        <f t="shared" si="5"/>
        <v>måndag</v>
      </c>
      <c r="D161" s="24"/>
      <c r="E161" s="24"/>
      <c r="F161" s="24"/>
      <c r="G161" s="24"/>
      <c r="H161" s="24"/>
      <c r="I161" s="24"/>
      <c r="J161" s="24" t="str">
        <f>IF(Tabell1[[#This Row],[Lag]]="","",IFERROR(VLOOKUP(Tabell1[[#This Row],[Lag]],Inställningar!C:F,4,FALSE),""))</f>
        <v/>
      </c>
      <c r="K161" s="20"/>
      <c r="L161" s="44"/>
      <c r="M161" s="16"/>
      <c r="N161" s="16"/>
      <c r="O161" s="16"/>
    </row>
    <row r="162" spans="1:15" x14ac:dyDescent="0.3">
      <c r="A162" s="43">
        <v>46175</v>
      </c>
      <c r="B162" s="16">
        <f t="shared" si="4"/>
        <v>23</v>
      </c>
      <c r="C162" s="17" t="str">
        <f t="shared" si="5"/>
        <v>tisdag</v>
      </c>
      <c r="D162" s="24"/>
      <c r="E162" s="24"/>
      <c r="F162" s="24"/>
      <c r="G162" s="24"/>
      <c r="H162" s="24"/>
      <c r="I162" s="24"/>
      <c r="J162" s="24" t="str">
        <f>IF(Tabell1[[#This Row],[Lag]]="","",IFERROR(VLOOKUP(Tabell1[[#This Row],[Lag]],Inställningar!C:F,4,FALSE),""))</f>
        <v/>
      </c>
      <c r="K162" s="20"/>
      <c r="L162" s="44"/>
      <c r="M162" s="16"/>
      <c r="N162" s="16"/>
      <c r="O162" s="16"/>
    </row>
    <row r="163" spans="1:15" x14ac:dyDescent="0.3">
      <c r="A163" s="43">
        <v>46176</v>
      </c>
      <c r="B163" s="16">
        <f t="shared" si="4"/>
        <v>23</v>
      </c>
      <c r="C163" s="17" t="str">
        <f t="shared" si="5"/>
        <v>onsdag</v>
      </c>
      <c r="D163" s="24"/>
      <c r="E163" s="24"/>
      <c r="F163" s="24"/>
      <c r="G163" s="24"/>
      <c r="H163" s="24"/>
      <c r="I163" s="24"/>
      <c r="J163" s="24" t="str">
        <f>IF(Tabell1[[#This Row],[Lag]]="","",IFERROR(VLOOKUP(Tabell1[[#This Row],[Lag]],Inställningar!C:F,4,FALSE),""))</f>
        <v/>
      </c>
      <c r="K163" s="20"/>
      <c r="L163" s="44"/>
      <c r="M163" s="16"/>
      <c r="N163" s="16"/>
      <c r="O163" s="16"/>
    </row>
    <row r="164" spans="1:15" x14ac:dyDescent="0.3">
      <c r="A164" s="43">
        <v>46177</v>
      </c>
      <c r="B164" s="16">
        <f t="shared" si="4"/>
        <v>23</v>
      </c>
      <c r="C164" s="17" t="str">
        <f t="shared" si="5"/>
        <v>torsdag</v>
      </c>
      <c r="D164" s="24"/>
      <c r="E164" s="24"/>
      <c r="F164" s="24"/>
      <c r="G164" s="24"/>
      <c r="H164" s="24"/>
      <c r="I164" s="24"/>
      <c r="J164" s="24" t="str">
        <f>IF(Tabell1[[#This Row],[Lag]]="","",IFERROR(VLOOKUP(Tabell1[[#This Row],[Lag]],Inställningar!C:F,4,FALSE),""))</f>
        <v/>
      </c>
      <c r="K164" s="20"/>
      <c r="L164" s="44"/>
      <c r="M164" s="16"/>
      <c r="N164" s="16"/>
      <c r="O164" s="16"/>
    </row>
    <row r="165" spans="1:15" x14ac:dyDescent="0.3">
      <c r="A165" s="43">
        <v>46178</v>
      </c>
      <c r="B165" s="16">
        <f t="shared" si="4"/>
        <v>23</v>
      </c>
      <c r="C165" s="17" t="str">
        <f t="shared" si="5"/>
        <v>fredag</v>
      </c>
      <c r="D165" s="24"/>
      <c r="E165" s="24"/>
      <c r="F165" s="24"/>
      <c r="G165" s="24"/>
      <c r="H165" s="24"/>
      <c r="I165" s="24"/>
      <c r="J165" s="24" t="str">
        <f>IF(Tabell1[[#This Row],[Lag]]="","",IFERROR(VLOOKUP(Tabell1[[#This Row],[Lag]],Inställningar!C:F,4,FALSE),""))</f>
        <v/>
      </c>
      <c r="K165" s="20"/>
      <c r="L165" s="44"/>
      <c r="M165" s="16"/>
      <c r="N165" s="16"/>
      <c r="O165" s="16"/>
    </row>
    <row r="166" spans="1:15" x14ac:dyDescent="0.3">
      <c r="A166" s="43">
        <v>46179</v>
      </c>
      <c r="B166" s="16">
        <f t="shared" si="4"/>
        <v>23</v>
      </c>
      <c r="C166" s="17" t="str">
        <f t="shared" si="5"/>
        <v>lördag</v>
      </c>
      <c r="D166" s="24"/>
      <c r="E166" s="24"/>
      <c r="F166" s="24"/>
      <c r="G166" s="24"/>
      <c r="H166" s="24"/>
      <c r="I166" s="24"/>
      <c r="J166" s="24" t="str">
        <f>IF(Tabell1[[#This Row],[Lag]]="","",IFERROR(VLOOKUP(Tabell1[[#This Row],[Lag]],Inställningar!C:F,4,FALSE),""))</f>
        <v/>
      </c>
      <c r="K166" s="20"/>
      <c r="L166" s="44"/>
      <c r="M166" s="16"/>
      <c r="N166" s="16"/>
      <c r="O166" s="16"/>
    </row>
    <row r="167" spans="1:15" x14ac:dyDescent="0.3">
      <c r="A167" s="43">
        <v>46180</v>
      </c>
      <c r="B167" s="16">
        <f t="shared" si="4"/>
        <v>23</v>
      </c>
      <c r="C167" s="17" t="str">
        <f t="shared" si="5"/>
        <v>söndag</v>
      </c>
      <c r="D167" s="24"/>
      <c r="E167" s="24"/>
      <c r="F167" s="24"/>
      <c r="G167" s="24"/>
      <c r="H167" s="24"/>
      <c r="I167" s="24"/>
      <c r="J167" s="24" t="str">
        <f>IF(Tabell1[[#This Row],[Lag]]="","",IFERROR(VLOOKUP(Tabell1[[#This Row],[Lag]],Inställningar!C:F,4,FALSE),""))</f>
        <v/>
      </c>
      <c r="K167" s="20"/>
      <c r="L167" s="44"/>
      <c r="M167" s="16"/>
      <c r="N167" s="16"/>
      <c r="O167" s="16"/>
    </row>
    <row r="168" spans="1:15" x14ac:dyDescent="0.3">
      <c r="A168" s="43">
        <v>46181</v>
      </c>
      <c r="B168" s="16">
        <f t="shared" si="4"/>
        <v>24</v>
      </c>
      <c r="C168" s="17" t="str">
        <f t="shared" si="5"/>
        <v>måndag</v>
      </c>
      <c r="D168" s="24"/>
      <c r="E168" s="24"/>
      <c r="F168" s="24"/>
      <c r="G168" s="24"/>
      <c r="H168" s="24"/>
      <c r="I168" s="24"/>
      <c r="J168" s="24" t="str">
        <f>IF(Tabell1[[#This Row],[Lag]]="","",IFERROR(VLOOKUP(Tabell1[[#This Row],[Lag]],Inställningar!C:F,4,FALSE),""))</f>
        <v/>
      </c>
      <c r="K168" s="20"/>
      <c r="L168" s="44"/>
      <c r="M168" s="16"/>
      <c r="N168" s="16"/>
      <c r="O168" s="16"/>
    </row>
    <row r="169" spans="1:15" x14ac:dyDescent="0.3">
      <c r="A169" s="43">
        <v>46182</v>
      </c>
      <c r="B169" s="16">
        <f t="shared" si="4"/>
        <v>24</v>
      </c>
      <c r="C169" s="17" t="str">
        <f t="shared" si="5"/>
        <v>tisdag</v>
      </c>
      <c r="D169" s="24"/>
      <c r="E169" s="24"/>
      <c r="F169" s="24"/>
      <c r="G169" s="24"/>
      <c r="H169" s="24"/>
      <c r="I169" s="24"/>
      <c r="J169" s="24" t="str">
        <f>IF(Tabell1[[#This Row],[Lag]]="","",IFERROR(VLOOKUP(Tabell1[[#This Row],[Lag]],Inställningar!C:F,4,FALSE),""))</f>
        <v/>
      </c>
      <c r="K169" s="20"/>
      <c r="L169" s="44"/>
      <c r="M169" s="16"/>
      <c r="N169" s="16"/>
      <c r="O169" s="16"/>
    </row>
    <row r="170" spans="1:15" x14ac:dyDescent="0.3">
      <c r="A170" s="43">
        <v>46183</v>
      </c>
      <c r="B170" s="16">
        <f t="shared" si="4"/>
        <v>24</v>
      </c>
      <c r="C170" s="17" t="str">
        <f t="shared" si="5"/>
        <v>onsdag</v>
      </c>
      <c r="D170" s="24"/>
      <c r="E170" s="24"/>
      <c r="F170" s="24"/>
      <c r="G170" s="24"/>
      <c r="H170" s="24"/>
      <c r="I170" s="24"/>
      <c r="J170" s="24" t="str">
        <f>IF(Tabell1[[#This Row],[Lag]]="","",IFERROR(VLOOKUP(Tabell1[[#This Row],[Lag]],Inställningar!C:F,4,FALSE),""))</f>
        <v/>
      </c>
      <c r="K170" s="20"/>
      <c r="L170" s="44"/>
      <c r="M170" s="16"/>
      <c r="N170" s="16"/>
      <c r="O170" s="16"/>
    </row>
    <row r="171" spans="1:15" x14ac:dyDescent="0.3">
      <c r="A171" s="43">
        <v>46184</v>
      </c>
      <c r="B171" s="16">
        <f t="shared" si="4"/>
        <v>24</v>
      </c>
      <c r="C171" s="17" t="str">
        <f t="shared" si="5"/>
        <v>torsdag</v>
      </c>
      <c r="D171" s="24"/>
      <c r="E171" s="24"/>
      <c r="F171" s="24"/>
      <c r="G171" s="24"/>
      <c r="H171" s="24"/>
      <c r="I171" s="24"/>
      <c r="J171" s="24" t="str">
        <f>IF(Tabell1[[#This Row],[Lag]]="","",IFERROR(VLOOKUP(Tabell1[[#This Row],[Lag]],Inställningar!C:F,4,FALSE),""))</f>
        <v/>
      </c>
      <c r="K171" s="20"/>
      <c r="L171" s="44"/>
      <c r="M171" s="16"/>
      <c r="N171" s="16"/>
      <c r="O171" s="16"/>
    </row>
    <row r="172" spans="1:15" x14ac:dyDescent="0.3">
      <c r="A172" s="43">
        <v>46185</v>
      </c>
      <c r="B172" s="16">
        <f t="shared" si="4"/>
        <v>24</v>
      </c>
      <c r="C172" s="17" t="str">
        <f t="shared" si="5"/>
        <v>fredag</v>
      </c>
      <c r="D172" s="24"/>
      <c r="E172" s="24"/>
      <c r="F172" s="24"/>
      <c r="G172" s="24"/>
      <c r="H172" s="24"/>
      <c r="I172" s="24"/>
      <c r="J172" s="24" t="str">
        <f>IF(Tabell1[[#This Row],[Lag]]="","",IFERROR(VLOOKUP(Tabell1[[#This Row],[Lag]],Inställningar!C:F,4,FALSE),""))</f>
        <v/>
      </c>
      <c r="K172" s="20"/>
      <c r="L172" s="44"/>
      <c r="M172" s="16"/>
      <c r="N172" s="16"/>
      <c r="O172" s="16"/>
    </row>
    <row r="173" spans="1:15" x14ac:dyDescent="0.3">
      <c r="A173" s="43">
        <v>46186</v>
      </c>
      <c r="B173" s="16">
        <f t="shared" si="4"/>
        <v>24</v>
      </c>
      <c r="C173" s="17" t="str">
        <f t="shared" si="5"/>
        <v>lördag</v>
      </c>
      <c r="D173" s="24"/>
      <c r="E173" s="24"/>
      <c r="F173" s="24"/>
      <c r="G173" s="24"/>
      <c r="H173" s="24"/>
      <c r="I173" s="24"/>
      <c r="J173" s="24" t="str">
        <f>IF(Tabell1[[#This Row],[Lag]]="","",IFERROR(VLOOKUP(Tabell1[[#This Row],[Lag]],Inställningar!C:F,4,FALSE),""))</f>
        <v/>
      </c>
      <c r="K173" s="20"/>
      <c r="L173" s="44"/>
      <c r="M173" s="16"/>
      <c r="N173" s="16"/>
      <c r="O173" s="16"/>
    </row>
    <row r="174" spans="1:15" x14ac:dyDescent="0.3">
      <c r="A174" s="43">
        <v>46187</v>
      </c>
      <c r="B174" s="16">
        <f t="shared" si="4"/>
        <v>24</v>
      </c>
      <c r="C174" s="17" t="str">
        <f t="shared" si="5"/>
        <v>söndag</v>
      </c>
      <c r="D174" s="24"/>
      <c r="E174" s="24"/>
      <c r="F174" s="24"/>
      <c r="G174" s="24"/>
      <c r="H174" s="24"/>
      <c r="I174" s="24"/>
      <c r="J174" s="24" t="str">
        <f>IF(Tabell1[[#This Row],[Lag]]="","",IFERROR(VLOOKUP(Tabell1[[#This Row],[Lag]],Inställningar!C:F,4,FALSE),""))</f>
        <v/>
      </c>
      <c r="K174" s="20"/>
      <c r="L174" s="44"/>
      <c r="M174" s="16"/>
      <c r="N174" s="16"/>
      <c r="O174" s="16"/>
    </row>
    <row r="175" spans="1:15" x14ac:dyDescent="0.3">
      <c r="A175" s="43">
        <v>46188</v>
      </c>
      <c r="B175" s="16">
        <f t="shared" si="4"/>
        <v>25</v>
      </c>
      <c r="C175" s="17" t="str">
        <f t="shared" si="5"/>
        <v>måndag</v>
      </c>
      <c r="D175" s="24"/>
      <c r="E175" s="24"/>
      <c r="F175" s="24"/>
      <c r="G175" s="24"/>
      <c r="H175" s="24"/>
      <c r="I175" s="24"/>
      <c r="J175" s="24" t="str">
        <f>IF(Tabell1[[#This Row],[Lag]]="","",IFERROR(VLOOKUP(Tabell1[[#This Row],[Lag]],Inställningar!C:F,4,FALSE),""))</f>
        <v/>
      </c>
      <c r="K175" s="20"/>
      <c r="L175" s="44"/>
      <c r="M175" s="16"/>
      <c r="N175" s="16"/>
      <c r="O175" s="16"/>
    </row>
    <row r="176" spans="1:15" x14ac:dyDescent="0.3">
      <c r="A176" s="43">
        <v>46189</v>
      </c>
      <c r="B176" s="16">
        <f t="shared" si="4"/>
        <v>25</v>
      </c>
      <c r="C176" s="17" t="str">
        <f t="shared" si="5"/>
        <v>tisdag</v>
      </c>
      <c r="D176" s="24"/>
      <c r="E176" s="24"/>
      <c r="F176" s="24"/>
      <c r="G176" s="24"/>
      <c r="H176" s="24"/>
      <c r="I176" s="24"/>
      <c r="J176" s="24" t="str">
        <f>IF(Tabell1[[#This Row],[Lag]]="","",IFERROR(VLOOKUP(Tabell1[[#This Row],[Lag]],Inställningar!C:F,4,FALSE),""))</f>
        <v/>
      </c>
      <c r="K176" s="20"/>
      <c r="L176" s="44"/>
      <c r="M176" s="16"/>
      <c r="N176" s="16"/>
      <c r="O176" s="16"/>
    </row>
    <row r="177" spans="1:15" x14ac:dyDescent="0.3">
      <c r="A177" s="43">
        <v>46190</v>
      </c>
      <c r="B177" s="16">
        <f t="shared" si="4"/>
        <v>25</v>
      </c>
      <c r="C177" s="17" t="str">
        <f t="shared" si="5"/>
        <v>onsdag</v>
      </c>
      <c r="D177" s="24"/>
      <c r="E177" s="24"/>
      <c r="F177" s="24"/>
      <c r="G177" s="24"/>
      <c r="H177" s="24"/>
      <c r="I177" s="24"/>
      <c r="J177" s="24" t="str">
        <f>IF(Tabell1[[#This Row],[Lag]]="","",IFERROR(VLOOKUP(Tabell1[[#This Row],[Lag]],Inställningar!C:F,4,FALSE),""))</f>
        <v/>
      </c>
      <c r="K177" s="20"/>
      <c r="L177" s="44"/>
      <c r="M177" s="16"/>
      <c r="N177" s="16"/>
      <c r="O177" s="16"/>
    </row>
    <row r="178" spans="1:15" x14ac:dyDescent="0.3">
      <c r="A178" s="43">
        <v>46191</v>
      </c>
      <c r="B178" s="16">
        <f t="shared" si="4"/>
        <v>25</v>
      </c>
      <c r="C178" s="17" t="str">
        <f t="shared" si="5"/>
        <v>torsdag</v>
      </c>
      <c r="D178" s="24"/>
      <c r="E178" s="24"/>
      <c r="F178" s="24"/>
      <c r="G178" s="24"/>
      <c r="H178" s="24"/>
      <c r="I178" s="24"/>
      <c r="J178" s="24" t="str">
        <f>IF(Tabell1[[#This Row],[Lag]]="","",IFERROR(VLOOKUP(Tabell1[[#This Row],[Lag]],Inställningar!C:F,4,FALSE),""))</f>
        <v/>
      </c>
      <c r="K178" s="20"/>
      <c r="L178" s="44"/>
      <c r="M178" s="16"/>
      <c r="N178" s="16"/>
      <c r="O178" s="16"/>
    </row>
    <row r="179" spans="1:15" x14ac:dyDescent="0.3">
      <c r="A179" s="43">
        <v>46192</v>
      </c>
      <c r="B179" s="16">
        <f t="shared" si="4"/>
        <v>25</v>
      </c>
      <c r="C179" s="17" t="str">
        <f t="shared" si="5"/>
        <v>fredag</v>
      </c>
      <c r="D179" s="24"/>
      <c r="E179" s="24"/>
      <c r="F179" s="24"/>
      <c r="G179" s="24"/>
      <c r="H179" s="24"/>
      <c r="I179" s="24"/>
      <c r="J179" s="24" t="str">
        <f>IF(Tabell1[[#This Row],[Lag]]="","",IFERROR(VLOOKUP(Tabell1[[#This Row],[Lag]],Inställningar!C:F,4,FALSE),""))</f>
        <v/>
      </c>
      <c r="K179" s="20"/>
      <c r="L179" s="44"/>
      <c r="M179" s="16"/>
      <c r="N179" s="16"/>
      <c r="O179" s="16"/>
    </row>
    <row r="180" spans="1:15" x14ac:dyDescent="0.3">
      <c r="A180" s="43">
        <v>46193</v>
      </c>
      <c r="B180" s="16">
        <f t="shared" si="4"/>
        <v>25</v>
      </c>
      <c r="C180" s="17" t="str">
        <f t="shared" si="5"/>
        <v>lördag</v>
      </c>
      <c r="D180" s="24"/>
      <c r="E180" s="24"/>
      <c r="F180" s="24"/>
      <c r="G180" s="24"/>
      <c r="H180" s="24"/>
      <c r="I180" s="24"/>
      <c r="J180" s="24" t="str">
        <f>IF(Tabell1[[#This Row],[Lag]]="","",IFERROR(VLOOKUP(Tabell1[[#This Row],[Lag]],Inställningar!C:F,4,FALSE),""))</f>
        <v/>
      </c>
      <c r="K180" s="20"/>
      <c r="L180" s="44"/>
      <c r="M180" s="16"/>
      <c r="N180" s="16"/>
      <c r="O180" s="16"/>
    </row>
    <row r="181" spans="1:15" x14ac:dyDescent="0.3">
      <c r="A181" s="43">
        <v>46194</v>
      </c>
      <c r="B181" s="16">
        <f t="shared" si="4"/>
        <v>25</v>
      </c>
      <c r="C181" s="17" t="str">
        <f t="shared" si="5"/>
        <v>söndag</v>
      </c>
      <c r="D181" s="24"/>
      <c r="E181" s="24"/>
      <c r="F181" s="24"/>
      <c r="G181" s="24"/>
      <c r="H181" s="24"/>
      <c r="I181" s="24"/>
      <c r="J181" s="24" t="str">
        <f>IF(Tabell1[[#This Row],[Lag]]="","",IFERROR(VLOOKUP(Tabell1[[#This Row],[Lag]],Inställningar!C:F,4,FALSE),""))</f>
        <v/>
      </c>
      <c r="K181" s="20"/>
      <c r="L181" s="44"/>
      <c r="M181" s="16"/>
      <c r="N181" s="16"/>
      <c r="O181" s="16"/>
    </row>
    <row r="182" spans="1:15" x14ac:dyDescent="0.3">
      <c r="A182" s="43">
        <v>46195</v>
      </c>
      <c r="B182" s="16">
        <f t="shared" si="4"/>
        <v>26</v>
      </c>
      <c r="C182" s="17" t="str">
        <f t="shared" si="5"/>
        <v>måndag</v>
      </c>
      <c r="D182" s="24"/>
      <c r="E182" s="24"/>
      <c r="F182" s="24"/>
      <c r="G182" s="24"/>
      <c r="H182" s="24"/>
      <c r="I182" s="24"/>
      <c r="J182" s="24" t="str">
        <f>IF(Tabell1[[#This Row],[Lag]]="","",IFERROR(VLOOKUP(Tabell1[[#This Row],[Lag]],Inställningar!C:F,4,FALSE),""))</f>
        <v/>
      </c>
      <c r="K182" s="20"/>
      <c r="L182" s="44"/>
      <c r="M182" s="16"/>
      <c r="N182" s="16"/>
      <c r="O182" s="16"/>
    </row>
    <row r="183" spans="1:15" x14ac:dyDescent="0.3">
      <c r="A183" s="43">
        <v>46196</v>
      </c>
      <c r="B183" s="16">
        <f t="shared" si="4"/>
        <v>26</v>
      </c>
      <c r="C183" s="17" t="str">
        <f t="shared" si="5"/>
        <v>tisdag</v>
      </c>
      <c r="D183" s="24"/>
      <c r="E183" s="24"/>
      <c r="F183" s="24"/>
      <c r="G183" s="24"/>
      <c r="H183" s="24"/>
      <c r="I183" s="24"/>
      <c r="J183" s="24" t="str">
        <f>IF(Tabell1[[#This Row],[Lag]]="","",IFERROR(VLOOKUP(Tabell1[[#This Row],[Lag]],Inställningar!C:F,4,FALSE),""))</f>
        <v/>
      </c>
      <c r="K183" s="20"/>
      <c r="L183" s="44"/>
      <c r="M183" s="16"/>
      <c r="N183" s="16"/>
      <c r="O183" s="16"/>
    </row>
    <row r="184" spans="1:15" x14ac:dyDescent="0.3">
      <c r="A184" s="43">
        <v>46197</v>
      </c>
      <c r="B184" s="16">
        <f t="shared" si="4"/>
        <v>26</v>
      </c>
      <c r="C184" s="17" t="str">
        <f t="shared" si="5"/>
        <v>onsdag</v>
      </c>
      <c r="D184" s="24"/>
      <c r="E184" s="24"/>
      <c r="F184" s="24"/>
      <c r="G184" s="24"/>
      <c r="H184" s="24"/>
      <c r="I184" s="24"/>
      <c r="J184" s="24" t="str">
        <f>IF(Tabell1[[#This Row],[Lag]]="","",IFERROR(VLOOKUP(Tabell1[[#This Row],[Lag]],Inställningar!C:F,4,FALSE),""))</f>
        <v/>
      </c>
      <c r="K184" s="20"/>
      <c r="L184" s="44"/>
      <c r="M184" s="16"/>
      <c r="N184" s="16"/>
      <c r="O184" s="16"/>
    </row>
    <row r="185" spans="1:15" x14ac:dyDescent="0.3">
      <c r="A185" s="43">
        <v>46198</v>
      </c>
      <c r="B185" s="16">
        <f t="shared" si="4"/>
        <v>26</v>
      </c>
      <c r="C185" s="17" t="str">
        <f t="shared" si="5"/>
        <v>torsdag</v>
      </c>
      <c r="D185" s="24"/>
      <c r="E185" s="24"/>
      <c r="F185" s="24"/>
      <c r="G185" s="24"/>
      <c r="H185" s="24"/>
      <c r="I185" s="24"/>
      <c r="J185" s="24" t="str">
        <f>IF(Tabell1[[#This Row],[Lag]]="","",IFERROR(VLOOKUP(Tabell1[[#This Row],[Lag]],Inställningar!C:F,4,FALSE),""))</f>
        <v/>
      </c>
      <c r="K185" s="20"/>
      <c r="L185" s="44"/>
      <c r="M185" s="16"/>
      <c r="N185" s="16"/>
      <c r="O185" s="16"/>
    </row>
    <row r="186" spans="1:15" x14ac:dyDescent="0.3">
      <c r="A186" s="43">
        <v>46199</v>
      </c>
      <c r="B186" s="16">
        <f t="shared" si="4"/>
        <v>26</v>
      </c>
      <c r="C186" s="17" t="str">
        <f t="shared" si="5"/>
        <v>fredag</v>
      </c>
      <c r="D186" s="24"/>
      <c r="E186" s="24"/>
      <c r="F186" s="24"/>
      <c r="G186" s="24"/>
      <c r="H186" s="24"/>
      <c r="I186" s="24"/>
      <c r="J186" s="24" t="str">
        <f>IF(Tabell1[[#This Row],[Lag]]="","",IFERROR(VLOOKUP(Tabell1[[#This Row],[Lag]],Inställningar!C:F,4,FALSE),""))</f>
        <v/>
      </c>
      <c r="K186" s="20"/>
      <c r="L186" s="44"/>
      <c r="M186" s="16"/>
      <c r="N186" s="16"/>
      <c r="O186" s="16"/>
    </row>
    <row r="187" spans="1:15" x14ac:dyDescent="0.3">
      <c r="A187" s="43">
        <v>46200</v>
      </c>
      <c r="B187" s="16">
        <f t="shared" si="4"/>
        <v>26</v>
      </c>
      <c r="C187" s="17" t="str">
        <f t="shared" si="5"/>
        <v>lördag</v>
      </c>
      <c r="D187" s="24"/>
      <c r="E187" s="24"/>
      <c r="F187" s="24"/>
      <c r="G187" s="24"/>
      <c r="H187" s="24"/>
      <c r="I187" s="24"/>
      <c r="J187" s="24" t="str">
        <f>IF(Tabell1[[#This Row],[Lag]]="","",IFERROR(VLOOKUP(Tabell1[[#This Row],[Lag]],Inställningar!C:F,4,FALSE),""))</f>
        <v/>
      </c>
      <c r="K187" s="20"/>
      <c r="L187" s="44"/>
      <c r="M187" s="16"/>
      <c r="N187" s="18"/>
      <c r="O187" s="16"/>
    </row>
    <row r="188" spans="1:15" x14ac:dyDescent="0.3">
      <c r="A188" s="43">
        <v>46201</v>
      </c>
      <c r="B188" s="16">
        <f t="shared" si="4"/>
        <v>26</v>
      </c>
      <c r="C188" s="17" t="str">
        <f t="shared" si="5"/>
        <v>söndag</v>
      </c>
      <c r="D188" s="24"/>
      <c r="E188" s="24"/>
      <c r="F188" s="24"/>
      <c r="G188" s="24"/>
      <c r="H188" s="24"/>
      <c r="I188" s="24"/>
      <c r="J188" s="24" t="str">
        <f>IF(Tabell1[[#This Row],[Lag]]="","",IFERROR(VLOOKUP(Tabell1[[#This Row],[Lag]],Inställningar!C:F,4,FALSE),""))</f>
        <v/>
      </c>
      <c r="K188" s="20"/>
      <c r="L188" s="44"/>
      <c r="M188" s="16"/>
      <c r="N188" s="16"/>
      <c r="O188" s="16"/>
    </row>
    <row r="189" spans="1:15" x14ac:dyDescent="0.3">
      <c r="A189" s="43">
        <v>46202</v>
      </c>
      <c r="B189" s="16">
        <f t="shared" si="4"/>
        <v>27</v>
      </c>
      <c r="C189" s="17" t="str">
        <f t="shared" si="5"/>
        <v>måndag</v>
      </c>
      <c r="D189" s="24"/>
      <c r="E189" s="24"/>
      <c r="F189" s="24"/>
      <c r="G189" s="24"/>
      <c r="H189" s="24"/>
      <c r="I189" s="24"/>
      <c r="J189" s="24" t="str">
        <f>IF(Tabell1[[#This Row],[Lag]]="","",IFERROR(VLOOKUP(Tabell1[[#This Row],[Lag]],Inställningar!C:F,4,FALSE),""))</f>
        <v/>
      </c>
      <c r="K189" s="20"/>
      <c r="L189" s="44"/>
      <c r="M189" s="16"/>
      <c r="N189" s="16"/>
      <c r="O189" s="16"/>
    </row>
    <row r="190" spans="1:15" x14ac:dyDescent="0.3">
      <c r="A190" s="43">
        <v>46203</v>
      </c>
      <c r="B190" s="16">
        <f t="shared" si="4"/>
        <v>27</v>
      </c>
      <c r="C190" s="17" t="str">
        <f t="shared" si="5"/>
        <v>tisdag</v>
      </c>
      <c r="D190" s="24"/>
      <c r="E190" s="24"/>
      <c r="F190" s="24"/>
      <c r="G190" s="24"/>
      <c r="H190" s="24"/>
      <c r="I190" s="24"/>
      <c r="J190" s="24" t="str">
        <f>IF(Tabell1[[#This Row],[Lag]]="","",IFERROR(VLOOKUP(Tabell1[[#This Row],[Lag]],Inställningar!C:F,4,FALSE),""))</f>
        <v/>
      </c>
      <c r="K190" s="20"/>
      <c r="L190" s="44"/>
      <c r="M190" s="16"/>
      <c r="N190" s="16"/>
      <c r="O190" s="16"/>
    </row>
    <row r="191" spans="1:15" x14ac:dyDescent="0.3">
      <c r="A191" s="43">
        <v>46204</v>
      </c>
      <c r="B191" s="16">
        <f t="shared" si="4"/>
        <v>27</v>
      </c>
      <c r="C191" s="17" t="str">
        <f t="shared" si="5"/>
        <v>onsdag</v>
      </c>
      <c r="D191" s="24"/>
      <c r="E191" s="24"/>
      <c r="F191" s="24"/>
      <c r="G191" s="24"/>
      <c r="H191" s="24"/>
      <c r="I191" s="24"/>
      <c r="J191" s="24" t="str">
        <f>IF(Tabell1[[#This Row],[Lag]]="","",IFERROR(VLOOKUP(Tabell1[[#This Row],[Lag]],Inställningar!C:F,4,FALSE),""))</f>
        <v/>
      </c>
      <c r="K191" s="20"/>
      <c r="L191" s="44"/>
      <c r="M191" s="16"/>
      <c r="N191" s="16"/>
      <c r="O191" s="16"/>
    </row>
    <row r="192" spans="1:15" x14ac:dyDescent="0.3">
      <c r="A192" s="43">
        <v>46205</v>
      </c>
      <c r="B192" s="16">
        <f t="shared" si="4"/>
        <v>27</v>
      </c>
      <c r="C192" s="17" t="str">
        <f t="shared" si="5"/>
        <v>torsdag</v>
      </c>
      <c r="D192" s="24"/>
      <c r="E192" s="24"/>
      <c r="F192" s="24"/>
      <c r="G192" s="24"/>
      <c r="H192" s="24"/>
      <c r="I192" s="24"/>
      <c r="J192" s="24" t="str">
        <f>IF(Tabell1[[#This Row],[Lag]]="","",IFERROR(VLOOKUP(Tabell1[[#This Row],[Lag]],Inställningar!C:F,4,FALSE),""))</f>
        <v/>
      </c>
      <c r="K192" s="20"/>
      <c r="L192" s="44"/>
      <c r="M192" s="16"/>
      <c r="N192" s="16"/>
      <c r="O192" s="16"/>
    </row>
    <row r="193" spans="1:15" x14ac:dyDescent="0.3">
      <c r="A193" s="43">
        <v>46206</v>
      </c>
      <c r="B193" s="16">
        <f t="shared" si="4"/>
        <v>27</v>
      </c>
      <c r="C193" s="17" t="str">
        <f t="shared" si="5"/>
        <v>fredag</v>
      </c>
      <c r="D193" s="24"/>
      <c r="E193" s="24"/>
      <c r="F193" s="24"/>
      <c r="G193" s="24"/>
      <c r="H193" s="24"/>
      <c r="I193" s="24"/>
      <c r="J193" s="24" t="str">
        <f>IF(Tabell1[[#This Row],[Lag]]="","",IFERROR(VLOOKUP(Tabell1[[#This Row],[Lag]],Inställningar!C:F,4,FALSE),""))</f>
        <v/>
      </c>
      <c r="K193" s="20"/>
      <c r="L193" s="44"/>
      <c r="M193" s="16"/>
      <c r="N193" s="16"/>
      <c r="O193" s="18"/>
    </row>
    <row r="194" spans="1:15" x14ac:dyDescent="0.3">
      <c r="A194" s="43">
        <v>46207</v>
      </c>
      <c r="B194" s="16">
        <f t="shared" si="4"/>
        <v>27</v>
      </c>
      <c r="C194" s="17" t="str">
        <f t="shared" si="5"/>
        <v>lördag</v>
      </c>
      <c r="D194" s="24"/>
      <c r="E194" s="24"/>
      <c r="F194" s="24"/>
      <c r="G194" s="24"/>
      <c r="H194" s="24"/>
      <c r="I194" s="24"/>
      <c r="J194" s="24" t="str">
        <f>IF(Tabell1[[#This Row],[Lag]]="","",IFERROR(VLOOKUP(Tabell1[[#This Row],[Lag]],Inställningar!C:F,4,FALSE),""))</f>
        <v/>
      </c>
      <c r="K194" s="20"/>
      <c r="L194" s="44"/>
      <c r="M194" s="16"/>
      <c r="N194" s="16"/>
      <c r="O194" s="18"/>
    </row>
    <row r="195" spans="1:15" x14ac:dyDescent="0.3">
      <c r="A195" s="43">
        <v>46208</v>
      </c>
      <c r="B195" s="16">
        <f t="shared" si="4"/>
        <v>27</v>
      </c>
      <c r="C195" s="17" t="str">
        <f t="shared" si="5"/>
        <v>söndag</v>
      </c>
      <c r="D195" s="24"/>
      <c r="E195" s="24"/>
      <c r="F195" s="24"/>
      <c r="G195" s="24"/>
      <c r="H195" s="24"/>
      <c r="I195" s="24"/>
      <c r="J195" s="24" t="str">
        <f>IF(Tabell1[[#This Row],[Lag]]="","",IFERROR(VLOOKUP(Tabell1[[#This Row],[Lag]],Inställningar!C:F,4,FALSE),""))</f>
        <v/>
      </c>
      <c r="K195" s="20"/>
      <c r="L195" s="44"/>
      <c r="M195" s="16"/>
      <c r="N195" s="16"/>
      <c r="O195" s="18"/>
    </row>
    <row r="196" spans="1:15" x14ac:dyDescent="0.3">
      <c r="A196" s="43">
        <v>46209</v>
      </c>
      <c r="B196" s="16">
        <f t="shared" si="4"/>
        <v>28</v>
      </c>
      <c r="C196" s="17" t="str">
        <f t="shared" si="5"/>
        <v>måndag</v>
      </c>
      <c r="D196" s="24"/>
      <c r="E196" s="24"/>
      <c r="F196" s="24"/>
      <c r="G196" s="24"/>
      <c r="H196" s="24"/>
      <c r="I196" s="24"/>
      <c r="J196" s="24" t="str">
        <f>IF(Tabell1[[#This Row],[Lag]]="","",IFERROR(VLOOKUP(Tabell1[[#This Row],[Lag]],Inställningar!C:F,4,FALSE),""))</f>
        <v/>
      </c>
      <c r="K196" s="20"/>
      <c r="L196" s="44"/>
      <c r="M196" s="16"/>
      <c r="N196" s="16"/>
      <c r="O196" s="18"/>
    </row>
    <row r="197" spans="1:15" x14ac:dyDescent="0.3">
      <c r="A197" s="43">
        <v>46210</v>
      </c>
      <c r="B197" s="16">
        <f t="shared" si="4"/>
        <v>28</v>
      </c>
      <c r="C197" s="17" t="str">
        <f t="shared" si="5"/>
        <v>tisdag</v>
      </c>
      <c r="D197" s="24"/>
      <c r="E197" s="24"/>
      <c r="F197" s="24"/>
      <c r="G197" s="24"/>
      <c r="H197" s="24"/>
      <c r="I197" s="24"/>
      <c r="J197" s="24" t="str">
        <f>IF(Tabell1[[#This Row],[Lag]]="","",IFERROR(VLOOKUP(Tabell1[[#This Row],[Lag]],Inställningar!C:F,4,FALSE),""))</f>
        <v/>
      </c>
      <c r="K197" s="20"/>
      <c r="L197" s="44"/>
      <c r="M197" s="16"/>
      <c r="N197" s="16"/>
      <c r="O197" s="18"/>
    </row>
    <row r="198" spans="1:15" x14ac:dyDescent="0.3">
      <c r="A198" s="43">
        <v>46211</v>
      </c>
      <c r="B198" s="16">
        <f t="shared" si="4"/>
        <v>28</v>
      </c>
      <c r="C198" s="17" t="str">
        <f t="shared" si="5"/>
        <v>onsdag</v>
      </c>
      <c r="D198" s="24"/>
      <c r="E198" s="24"/>
      <c r="F198" s="24"/>
      <c r="G198" s="24"/>
      <c r="H198" s="24"/>
      <c r="I198" s="24"/>
      <c r="J198" s="24" t="str">
        <f>IF(Tabell1[[#This Row],[Lag]]="","",IFERROR(VLOOKUP(Tabell1[[#This Row],[Lag]],Inställningar!C:F,4,FALSE),""))</f>
        <v/>
      </c>
      <c r="K198" s="20"/>
      <c r="L198" s="44"/>
      <c r="M198" s="16"/>
      <c r="N198" s="16"/>
      <c r="O198" s="18"/>
    </row>
    <row r="199" spans="1:15" x14ac:dyDescent="0.3">
      <c r="A199" s="43">
        <v>46212</v>
      </c>
      <c r="B199" s="16">
        <f t="shared" si="4"/>
        <v>28</v>
      </c>
      <c r="C199" s="17" t="str">
        <f t="shared" si="5"/>
        <v>torsdag</v>
      </c>
      <c r="D199" s="24"/>
      <c r="E199" s="24"/>
      <c r="F199" s="24"/>
      <c r="G199" s="24"/>
      <c r="H199" s="24"/>
      <c r="I199" s="24"/>
      <c r="J199" s="24" t="str">
        <f>IF(Tabell1[[#This Row],[Lag]]="","",IFERROR(VLOOKUP(Tabell1[[#This Row],[Lag]],Inställningar!C:F,4,FALSE),""))</f>
        <v/>
      </c>
      <c r="K199" s="20"/>
      <c r="L199" s="44"/>
      <c r="M199" s="16"/>
      <c r="N199" s="16"/>
      <c r="O199" s="18"/>
    </row>
    <row r="200" spans="1:15" x14ac:dyDescent="0.3">
      <c r="A200" s="43">
        <v>46213</v>
      </c>
      <c r="B200" s="16">
        <f t="shared" si="4"/>
        <v>28</v>
      </c>
      <c r="C200" s="17" t="str">
        <f t="shared" si="5"/>
        <v>fredag</v>
      </c>
      <c r="D200" s="24"/>
      <c r="E200" s="24"/>
      <c r="F200" s="24"/>
      <c r="G200" s="24"/>
      <c r="H200" s="24"/>
      <c r="I200" s="24"/>
      <c r="J200" s="24" t="str">
        <f>IF(Tabell1[[#This Row],[Lag]]="","",IFERROR(VLOOKUP(Tabell1[[#This Row],[Lag]],Inställningar!C:F,4,FALSE),""))</f>
        <v/>
      </c>
      <c r="K200" s="20"/>
      <c r="L200" s="44"/>
      <c r="M200" s="16"/>
      <c r="N200" s="16"/>
      <c r="O200" s="16"/>
    </row>
    <row r="201" spans="1:15" x14ac:dyDescent="0.3">
      <c r="A201" s="43">
        <v>46214</v>
      </c>
      <c r="B201" s="16">
        <f t="shared" si="4"/>
        <v>28</v>
      </c>
      <c r="C201" s="17" t="str">
        <f t="shared" si="5"/>
        <v>lördag</v>
      </c>
      <c r="D201" s="24"/>
      <c r="E201" s="24"/>
      <c r="F201" s="24"/>
      <c r="G201" s="24"/>
      <c r="H201" s="24"/>
      <c r="I201" s="24"/>
      <c r="J201" s="24" t="str">
        <f>IF(Tabell1[[#This Row],[Lag]]="","",IFERROR(VLOOKUP(Tabell1[[#This Row],[Lag]],Inställningar!C:F,4,FALSE),""))</f>
        <v/>
      </c>
      <c r="K201" s="20"/>
      <c r="L201" s="44"/>
      <c r="M201" s="16"/>
      <c r="N201" s="16"/>
      <c r="O201" s="16"/>
    </row>
    <row r="202" spans="1:15" x14ac:dyDescent="0.3">
      <c r="A202" s="43">
        <v>46215</v>
      </c>
      <c r="B202" s="16">
        <f t="shared" si="4"/>
        <v>28</v>
      </c>
      <c r="C202" s="17" t="str">
        <f t="shared" si="5"/>
        <v>söndag</v>
      </c>
      <c r="D202" s="24"/>
      <c r="E202" s="24"/>
      <c r="F202" s="24"/>
      <c r="G202" s="24"/>
      <c r="H202" s="24"/>
      <c r="I202" s="24"/>
      <c r="J202" s="24" t="str">
        <f>IF(Tabell1[[#This Row],[Lag]]="","",IFERROR(VLOOKUP(Tabell1[[#This Row],[Lag]],Inställningar!C:F,4,FALSE),""))</f>
        <v/>
      </c>
      <c r="K202" s="20"/>
      <c r="L202" s="44"/>
      <c r="M202" s="16"/>
      <c r="N202" s="16"/>
      <c r="O202" s="16"/>
    </row>
    <row r="203" spans="1:15" x14ac:dyDescent="0.3">
      <c r="A203" s="43">
        <v>46216</v>
      </c>
      <c r="B203" s="16">
        <f t="shared" ref="B203:B266" si="6">_xlfn.ISOWEEKNUM(A203)</f>
        <v>29</v>
      </c>
      <c r="C203" s="17" t="str">
        <f t="shared" ref="C203:C266" si="7">TEXT(A203,"dddd")</f>
        <v>måndag</v>
      </c>
      <c r="D203" s="24"/>
      <c r="E203" s="24"/>
      <c r="F203" s="24"/>
      <c r="G203" s="24"/>
      <c r="H203" s="24"/>
      <c r="I203" s="24"/>
      <c r="J203" s="24" t="str">
        <f>IF(Tabell1[[#This Row],[Lag]]="","",IFERROR(VLOOKUP(Tabell1[[#This Row],[Lag]],Inställningar!C:F,4,FALSE),""))</f>
        <v/>
      </c>
      <c r="K203" s="20"/>
      <c r="L203" s="44"/>
      <c r="M203" s="16"/>
      <c r="N203" s="16"/>
      <c r="O203" s="16"/>
    </row>
    <row r="204" spans="1:15" x14ac:dyDescent="0.3">
      <c r="A204" s="43">
        <v>46217</v>
      </c>
      <c r="B204" s="16">
        <f t="shared" si="6"/>
        <v>29</v>
      </c>
      <c r="C204" s="17" t="str">
        <f t="shared" si="7"/>
        <v>tisdag</v>
      </c>
      <c r="D204" s="24"/>
      <c r="E204" s="24"/>
      <c r="F204" s="24"/>
      <c r="G204" s="24"/>
      <c r="H204" s="24"/>
      <c r="I204" s="24"/>
      <c r="J204" s="24" t="str">
        <f>IF(Tabell1[[#This Row],[Lag]]="","",IFERROR(VLOOKUP(Tabell1[[#This Row],[Lag]],Inställningar!C:F,4,FALSE),""))</f>
        <v/>
      </c>
      <c r="K204" s="20"/>
      <c r="L204" s="44"/>
      <c r="M204" s="16"/>
      <c r="N204" s="16"/>
      <c r="O204" s="16"/>
    </row>
    <row r="205" spans="1:15" x14ac:dyDescent="0.3">
      <c r="A205" s="43">
        <v>46218</v>
      </c>
      <c r="B205" s="16">
        <f t="shared" si="6"/>
        <v>29</v>
      </c>
      <c r="C205" s="17" t="str">
        <f t="shared" si="7"/>
        <v>onsdag</v>
      </c>
      <c r="D205" s="24"/>
      <c r="E205" s="24"/>
      <c r="F205" s="24"/>
      <c r="G205" s="24"/>
      <c r="H205" s="24"/>
      <c r="I205" s="24"/>
      <c r="J205" s="24" t="str">
        <f>IF(Tabell1[[#This Row],[Lag]]="","",IFERROR(VLOOKUP(Tabell1[[#This Row],[Lag]],Inställningar!C:F,4,FALSE),""))</f>
        <v/>
      </c>
      <c r="K205" s="20"/>
      <c r="L205" s="44"/>
      <c r="M205" s="16"/>
      <c r="N205" s="16"/>
      <c r="O205" s="16"/>
    </row>
    <row r="206" spans="1:15" x14ac:dyDescent="0.3">
      <c r="A206" s="43">
        <v>46219</v>
      </c>
      <c r="B206" s="16">
        <f t="shared" si="6"/>
        <v>29</v>
      </c>
      <c r="C206" s="17" t="str">
        <f t="shared" si="7"/>
        <v>torsdag</v>
      </c>
      <c r="D206" s="24"/>
      <c r="E206" s="24"/>
      <c r="F206" s="24"/>
      <c r="G206" s="24"/>
      <c r="H206" s="24"/>
      <c r="I206" s="24"/>
      <c r="J206" s="24" t="str">
        <f>IF(Tabell1[[#This Row],[Lag]]="","",IFERROR(VLOOKUP(Tabell1[[#This Row],[Lag]],Inställningar!C:F,4,FALSE),""))</f>
        <v/>
      </c>
      <c r="K206" s="20"/>
      <c r="L206" s="44"/>
      <c r="M206" s="16"/>
      <c r="N206" s="16"/>
      <c r="O206" s="16"/>
    </row>
    <row r="207" spans="1:15" x14ac:dyDescent="0.3">
      <c r="A207" s="43">
        <v>46220</v>
      </c>
      <c r="B207" s="16">
        <f t="shared" si="6"/>
        <v>29</v>
      </c>
      <c r="C207" s="17" t="str">
        <f t="shared" si="7"/>
        <v>fredag</v>
      </c>
      <c r="D207" s="24"/>
      <c r="E207" s="24"/>
      <c r="F207" s="24"/>
      <c r="G207" s="24"/>
      <c r="H207" s="24"/>
      <c r="I207" s="24"/>
      <c r="J207" s="24" t="str">
        <f>IF(Tabell1[[#This Row],[Lag]]="","",IFERROR(VLOOKUP(Tabell1[[#This Row],[Lag]],Inställningar!C:F,4,FALSE),""))</f>
        <v/>
      </c>
      <c r="K207" s="20"/>
      <c r="L207" s="44"/>
      <c r="M207" s="16"/>
      <c r="N207" s="16"/>
      <c r="O207" s="16"/>
    </row>
    <row r="208" spans="1:15" x14ac:dyDescent="0.3">
      <c r="A208" s="43">
        <v>46221</v>
      </c>
      <c r="B208" s="16">
        <f t="shared" si="6"/>
        <v>29</v>
      </c>
      <c r="C208" s="17" t="str">
        <f t="shared" si="7"/>
        <v>lördag</v>
      </c>
      <c r="D208" s="24"/>
      <c r="E208" s="24"/>
      <c r="F208" s="24"/>
      <c r="G208" s="24"/>
      <c r="H208" s="24"/>
      <c r="I208" s="24"/>
      <c r="J208" s="24" t="str">
        <f>IF(Tabell1[[#This Row],[Lag]]="","",IFERROR(VLOOKUP(Tabell1[[#This Row],[Lag]],Inställningar!C:F,4,FALSE),""))</f>
        <v/>
      </c>
      <c r="K208" s="20"/>
      <c r="L208" s="44"/>
      <c r="M208" s="16"/>
      <c r="N208" s="16"/>
      <c r="O208" s="16"/>
    </row>
    <row r="209" spans="1:15" x14ac:dyDescent="0.3">
      <c r="A209" s="43">
        <v>46222</v>
      </c>
      <c r="B209" s="16">
        <f t="shared" si="6"/>
        <v>29</v>
      </c>
      <c r="C209" s="17" t="str">
        <f t="shared" si="7"/>
        <v>söndag</v>
      </c>
      <c r="D209" s="24"/>
      <c r="E209" s="24"/>
      <c r="F209" s="24"/>
      <c r="G209" s="24"/>
      <c r="H209" s="24"/>
      <c r="I209" s="24"/>
      <c r="J209" s="24" t="str">
        <f>IF(Tabell1[[#This Row],[Lag]]="","",IFERROR(VLOOKUP(Tabell1[[#This Row],[Lag]],Inställningar!C:F,4,FALSE),""))</f>
        <v/>
      </c>
      <c r="K209" s="20"/>
      <c r="L209" s="44"/>
      <c r="M209" s="16"/>
      <c r="N209" s="16"/>
      <c r="O209" s="16"/>
    </row>
    <row r="210" spans="1:15" x14ac:dyDescent="0.3">
      <c r="A210" s="43">
        <v>46223</v>
      </c>
      <c r="B210" s="16">
        <f t="shared" si="6"/>
        <v>30</v>
      </c>
      <c r="C210" s="17" t="str">
        <f t="shared" si="7"/>
        <v>måndag</v>
      </c>
      <c r="D210" s="24"/>
      <c r="E210" s="24"/>
      <c r="F210" s="24"/>
      <c r="G210" s="24"/>
      <c r="H210" s="24"/>
      <c r="I210" s="24"/>
      <c r="J210" s="24" t="str">
        <f>IF(Tabell1[[#This Row],[Lag]]="","",IFERROR(VLOOKUP(Tabell1[[#This Row],[Lag]],Inställningar!C:F,4,FALSE),""))</f>
        <v/>
      </c>
      <c r="K210" s="20"/>
      <c r="L210" s="44"/>
      <c r="M210" s="16"/>
      <c r="N210" s="16"/>
      <c r="O210" s="16"/>
    </row>
    <row r="211" spans="1:15" x14ac:dyDescent="0.3">
      <c r="A211" s="43">
        <v>46224</v>
      </c>
      <c r="B211" s="16">
        <f t="shared" si="6"/>
        <v>30</v>
      </c>
      <c r="C211" s="17" t="str">
        <f t="shared" si="7"/>
        <v>tisdag</v>
      </c>
      <c r="D211" s="24"/>
      <c r="E211" s="24"/>
      <c r="F211" s="24"/>
      <c r="G211" s="24"/>
      <c r="H211" s="24"/>
      <c r="I211" s="24"/>
      <c r="J211" s="24" t="str">
        <f>IF(Tabell1[[#This Row],[Lag]]="","",IFERROR(VLOOKUP(Tabell1[[#This Row],[Lag]],Inställningar!C:F,4,FALSE),""))</f>
        <v/>
      </c>
      <c r="K211" s="20"/>
      <c r="L211" s="44"/>
      <c r="M211" s="16"/>
      <c r="N211" s="16"/>
      <c r="O211" s="16"/>
    </row>
    <row r="212" spans="1:15" x14ac:dyDescent="0.3">
      <c r="A212" s="43">
        <v>46225</v>
      </c>
      <c r="B212" s="16">
        <f t="shared" si="6"/>
        <v>30</v>
      </c>
      <c r="C212" s="17" t="str">
        <f t="shared" si="7"/>
        <v>onsdag</v>
      </c>
      <c r="D212" s="24"/>
      <c r="E212" s="24"/>
      <c r="F212" s="24"/>
      <c r="G212" s="24"/>
      <c r="H212" s="24"/>
      <c r="I212" s="24"/>
      <c r="J212" s="24" t="str">
        <f>IF(Tabell1[[#This Row],[Lag]]="","",IFERROR(VLOOKUP(Tabell1[[#This Row],[Lag]],Inställningar!C:F,4,FALSE),""))</f>
        <v/>
      </c>
      <c r="K212" s="20"/>
      <c r="L212" s="44"/>
      <c r="M212" s="16"/>
      <c r="N212" s="16"/>
      <c r="O212" s="16"/>
    </row>
    <row r="213" spans="1:15" x14ac:dyDescent="0.3">
      <c r="A213" s="43">
        <v>46226</v>
      </c>
      <c r="B213" s="16">
        <f t="shared" si="6"/>
        <v>30</v>
      </c>
      <c r="C213" s="17" t="str">
        <f t="shared" si="7"/>
        <v>torsdag</v>
      </c>
      <c r="D213" s="24"/>
      <c r="E213" s="24"/>
      <c r="F213" s="24"/>
      <c r="G213" s="24"/>
      <c r="H213" s="24"/>
      <c r="I213" s="24"/>
      <c r="J213" s="24" t="str">
        <f>IF(Tabell1[[#This Row],[Lag]]="","",IFERROR(VLOOKUP(Tabell1[[#This Row],[Lag]],Inställningar!C:F,4,FALSE),""))</f>
        <v/>
      </c>
      <c r="K213" s="20"/>
      <c r="L213" s="44"/>
      <c r="M213" s="16"/>
      <c r="N213" s="16"/>
      <c r="O213" s="16"/>
    </row>
    <row r="214" spans="1:15" x14ac:dyDescent="0.3">
      <c r="A214" s="43">
        <v>46227</v>
      </c>
      <c r="B214" s="16">
        <f t="shared" si="6"/>
        <v>30</v>
      </c>
      <c r="C214" s="17" t="str">
        <f t="shared" si="7"/>
        <v>fredag</v>
      </c>
      <c r="D214" s="24"/>
      <c r="E214" s="24"/>
      <c r="F214" s="24"/>
      <c r="G214" s="24"/>
      <c r="H214" s="24"/>
      <c r="I214" s="24"/>
      <c r="J214" s="24" t="str">
        <f>IF(Tabell1[[#This Row],[Lag]]="","",IFERROR(VLOOKUP(Tabell1[[#This Row],[Lag]],Inställningar!C:F,4,FALSE),""))</f>
        <v/>
      </c>
      <c r="K214" s="20"/>
      <c r="L214" s="44"/>
      <c r="M214" s="16"/>
      <c r="N214" s="16"/>
      <c r="O214" s="16"/>
    </row>
    <row r="215" spans="1:15" x14ac:dyDescent="0.3">
      <c r="A215" s="43">
        <v>46228</v>
      </c>
      <c r="B215" s="16">
        <f t="shared" si="6"/>
        <v>30</v>
      </c>
      <c r="C215" s="17" t="str">
        <f t="shared" si="7"/>
        <v>lördag</v>
      </c>
      <c r="D215" s="24"/>
      <c r="E215" s="24"/>
      <c r="F215" s="24"/>
      <c r="G215" s="24"/>
      <c r="H215" s="24"/>
      <c r="I215" s="24"/>
      <c r="J215" s="24" t="str">
        <f>IF(Tabell1[[#This Row],[Lag]]="","",IFERROR(VLOOKUP(Tabell1[[#This Row],[Lag]],Inställningar!C:F,4,FALSE),""))</f>
        <v/>
      </c>
      <c r="K215" s="20"/>
      <c r="L215" s="44"/>
      <c r="M215" s="16"/>
      <c r="N215" s="16"/>
      <c r="O215" s="16"/>
    </row>
    <row r="216" spans="1:15" x14ac:dyDescent="0.3">
      <c r="A216" s="43">
        <v>46229</v>
      </c>
      <c r="B216" s="16">
        <f t="shared" si="6"/>
        <v>30</v>
      </c>
      <c r="C216" s="17" t="str">
        <f t="shared" si="7"/>
        <v>söndag</v>
      </c>
      <c r="D216" s="24"/>
      <c r="E216" s="24"/>
      <c r="F216" s="24"/>
      <c r="G216" s="24"/>
      <c r="H216" s="24"/>
      <c r="I216" s="24"/>
      <c r="J216" s="24" t="str">
        <f>IF(Tabell1[[#This Row],[Lag]]="","",IFERROR(VLOOKUP(Tabell1[[#This Row],[Lag]],Inställningar!C:F,4,FALSE),""))</f>
        <v/>
      </c>
      <c r="K216" s="20"/>
      <c r="L216" s="44"/>
      <c r="M216" s="16"/>
      <c r="N216" s="16"/>
      <c r="O216" s="16"/>
    </row>
    <row r="217" spans="1:15" x14ac:dyDescent="0.3">
      <c r="A217" s="43">
        <v>46230</v>
      </c>
      <c r="B217" s="16">
        <f t="shared" si="6"/>
        <v>31</v>
      </c>
      <c r="C217" s="17" t="str">
        <f t="shared" si="7"/>
        <v>måndag</v>
      </c>
      <c r="D217" s="24"/>
      <c r="E217" s="24"/>
      <c r="F217" s="24"/>
      <c r="G217" s="24"/>
      <c r="H217" s="24"/>
      <c r="I217" s="24"/>
      <c r="J217" s="24" t="str">
        <f>IF(Tabell1[[#This Row],[Lag]]="","",IFERROR(VLOOKUP(Tabell1[[#This Row],[Lag]],Inställningar!C:F,4,FALSE),""))</f>
        <v/>
      </c>
      <c r="K217" s="20"/>
      <c r="L217" s="44"/>
      <c r="M217" s="16"/>
      <c r="N217" s="16"/>
      <c r="O217" s="16"/>
    </row>
    <row r="218" spans="1:15" x14ac:dyDescent="0.3">
      <c r="A218" s="43">
        <v>46231</v>
      </c>
      <c r="B218" s="16">
        <f t="shared" si="6"/>
        <v>31</v>
      </c>
      <c r="C218" s="17" t="str">
        <f t="shared" si="7"/>
        <v>tisdag</v>
      </c>
      <c r="D218" s="24"/>
      <c r="E218" s="24"/>
      <c r="F218" s="24"/>
      <c r="G218" s="24"/>
      <c r="H218" s="24"/>
      <c r="I218" s="24"/>
      <c r="J218" s="24" t="str">
        <f>IF(Tabell1[[#This Row],[Lag]]="","",IFERROR(VLOOKUP(Tabell1[[#This Row],[Lag]],Inställningar!C:F,4,FALSE),""))</f>
        <v/>
      </c>
      <c r="K218" s="20"/>
      <c r="L218" s="44"/>
      <c r="M218" s="16"/>
      <c r="N218" s="16"/>
      <c r="O218" s="16"/>
    </row>
    <row r="219" spans="1:15" x14ac:dyDescent="0.3">
      <c r="A219" s="43">
        <v>46232</v>
      </c>
      <c r="B219" s="16">
        <f t="shared" si="6"/>
        <v>31</v>
      </c>
      <c r="C219" s="17" t="str">
        <f t="shared" si="7"/>
        <v>onsdag</v>
      </c>
      <c r="D219" s="24"/>
      <c r="E219" s="24"/>
      <c r="F219" s="24"/>
      <c r="G219" s="24"/>
      <c r="H219" s="24"/>
      <c r="I219" s="24"/>
      <c r="J219" s="24" t="str">
        <f>IF(Tabell1[[#This Row],[Lag]]="","",IFERROR(VLOOKUP(Tabell1[[#This Row],[Lag]],Inställningar!C:F,4,FALSE),""))</f>
        <v/>
      </c>
      <c r="K219" s="20"/>
      <c r="L219" s="44"/>
      <c r="M219" s="16"/>
      <c r="N219" s="16"/>
      <c r="O219" s="16"/>
    </row>
    <row r="220" spans="1:15" x14ac:dyDescent="0.3">
      <c r="A220" s="43">
        <v>46233</v>
      </c>
      <c r="B220" s="16">
        <f t="shared" si="6"/>
        <v>31</v>
      </c>
      <c r="C220" s="17" t="str">
        <f t="shared" si="7"/>
        <v>torsdag</v>
      </c>
      <c r="D220" s="24"/>
      <c r="E220" s="24"/>
      <c r="F220" s="24"/>
      <c r="G220" s="24"/>
      <c r="H220" s="24"/>
      <c r="I220" s="24"/>
      <c r="J220" s="24" t="str">
        <f>IF(Tabell1[[#This Row],[Lag]]="","",IFERROR(VLOOKUP(Tabell1[[#This Row],[Lag]],Inställningar!C:F,4,FALSE),""))</f>
        <v/>
      </c>
      <c r="K220" s="20"/>
      <c r="L220" s="44"/>
      <c r="M220" s="16"/>
      <c r="N220" s="16"/>
      <c r="O220" s="16"/>
    </row>
    <row r="221" spans="1:15" x14ac:dyDescent="0.3">
      <c r="A221" s="43">
        <v>46234</v>
      </c>
      <c r="B221" s="16">
        <f t="shared" si="6"/>
        <v>31</v>
      </c>
      <c r="C221" s="17" t="str">
        <f t="shared" si="7"/>
        <v>fredag</v>
      </c>
      <c r="D221" s="24"/>
      <c r="E221" s="24"/>
      <c r="F221" s="24"/>
      <c r="G221" s="24"/>
      <c r="H221" s="24"/>
      <c r="I221" s="24"/>
      <c r="J221" s="24" t="str">
        <f>IF(Tabell1[[#This Row],[Lag]]="","",IFERROR(VLOOKUP(Tabell1[[#This Row],[Lag]],Inställningar!C:F,4,FALSE),""))</f>
        <v/>
      </c>
      <c r="K221" s="20"/>
      <c r="L221" s="44"/>
      <c r="M221" s="16"/>
      <c r="N221" s="16"/>
      <c r="O221" s="16"/>
    </row>
    <row r="222" spans="1:15" x14ac:dyDescent="0.3">
      <c r="A222" s="43">
        <v>46235</v>
      </c>
      <c r="B222" s="16">
        <f t="shared" si="6"/>
        <v>31</v>
      </c>
      <c r="C222" s="17" t="str">
        <f t="shared" si="7"/>
        <v>lördag</v>
      </c>
      <c r="D222" s="24"/>
      <c r="E222" s="24"/>
      <c r="F222" s="24"/>
      <c r="G222" s="24"/>
      <c r="H222" s="24"/>
      <c r="I222" s="24"/>
      <c r="J222" s="24" t="str">
        <f>IF(Tabell1[[#This Row],[Lag]]="","",IFERROR(VLOOKUP(Tabell1[[#This Row],[Lag]],Inställningar!C:F,4,FALSE),""))</f>
        <v/>
      </c>
      <c r="K222" s="20"/>
      <c r="L222" s="44"/>
      <c r="M222" s="16"/>
      <c r="N222" s="16"/>
      <c r="O222" s="16"/>
    </row>
    <row r="223" spans="1:15" x14ac:dyDescent="0.3">
      <c r="A223" s="43">
        <v>46236</v>
      </c>
      <c r="B223" s="16">
        <f t="shared" si="6"/>
        <v>31</v>
      </c>
      <c r="C223" s="17" t="str">
        <f t="shared" si="7"/>
        <v>söndag</v>
      </c>
      <c r="D223" s="24"/>
      <c r="E223" s="24"/>
      <c r="F223" s="24"/>
      <c r="G223" s="24"/>
      <c r="H223" s="24"/>
      <c r="I223" s="24"/>
      <c r="J223" s="24" t="str">
        <f>IF(Tabell1[[#This Row],[Lag]]="","",IFERROR(VLOOKUP(Tabell1[[#This Row],[Lag]],Inställningar!C:F,4,FALSE),""))</f>
        <v/>
      </c>
      <c r="K223" s="20"/>
      <c r="L223" s="44"/>
      <c r="M223" s="16"/>
      <c r="N223" s="16"/>
      <c r="O223" s="16"/>
    </row>
    <row r="224" spans="1:15" x14ac:dyDescent="0.3">
      <c r="A224" s="43">
        <v>46237</v>
      </c>
      <c r="B224" s="16">
        <f t="shared" si="6"/>
        <v>32</v>
      </c>
      <c r="C224" s="17" t="str">
        <f t="shared" si="7"/>
        <v>måndag</v>
      </c>
      <c r="D224" s="24"/>
      <c r="E224" s="24"/>
      <c r="F224" s="24"/>
      <c r="G224" s="24"/>
      <c r="H224" s="24"/>
      <c r="I224" s="24"/>
      <c r="J224" s="24" t="str">
        <f>IF(Tabell1[[#This Row],[Lag]]="","",IFERROR(VLOOKUP(Tabell1[[#This Row],[Lag]],Inställningar!C:F,4,FALSE),""))</f>
        <v/>
      </c>
      <c r="K224" s="20"/>
      <c r="L224" s="44"/>
      <c r="M224" s="16"/>
      <c r="N224" s="16"/>
      <c r="O224" s="16"/>
    </row>
    <row r="225" spans="1:15" s="21" customFormat="1" x14ac:dyDescent="0.3">
      <c r="A225" s="43">
        <v>46238</v>
      </c>
      <c r="B225" s="16">
        <f t="shared" si="6"/>
        <v>32</v>
      </c>
      <c r="C225" s="17" t="str">
        <f t="shared" si="7"/>
        <v>tisdag</v>
      </c>
      <c r="D225" s="24"/>
      <c r="E225" s="24"/>
      <c r="F225" s="24"/>
      <c r="G225" s="24"/>
      <c r="H225" s="24"/>
      <c r="I225" s="24"/>
      <c r="J225" s="24" t="str">
        <f>IF(Tabell1[[#This Row],[Lag]]="","",IFERROR(VLOOKUP(Tabell1[[#This Row],[Lag]],Inställningar!C:F,4,FALSE),""))</f>
        <v/>
      </c>
      <c r="K225" s="20"/>
      <c r="L225" s="44"/>
      <c r="M225" s="16"/>
      <c r="N225" s="16"/>
      <c r="O225" s="16"/>
    </row>
    <row r="226" spans="1:15" x14ac:dyDescent="0.3">
      <c r="A226" s="43">
        <v>46239</v>
      </c>
      <c r="B226" s="16">
        <f t="shared" si="6"/>
        <v>32</v>
      </c>
      <c r="C226" s="17" t="str">
        <f t="shared" si="7"/>
        <v>onsdag</v>
      </c>
      <c r="D226" s="24"/>
      <c r="E226" s="24"/>
      <c r="F226" s="24"/>
      <c r="G226" s="24"/>
      <c r="H226" s="24"/>
      <c r="I226" s="24"/>
      <c r="J226" s="24" t="str">
        <f>IF(Tabell1[[#This Row],[Lag]]="","",IFERROR(VLOOKUP(Tabell1[[#This Row],[Lag]],Inställningar!C:F,4,FALSE),""))</f>
        <v/>
      </c>
      <c r="K226" s="20"/>
      <c r="L226" s="44"/>
      <c r="M226" s="16"/>
      <c r="N226" s="16"/>
      <c r="O226" s="16"/>
    </row>
    <row r="227" spans="1:15" x14ac:dyDescent="0.3">
      <c r="A227" s="43">
        <v>46240</v>
      </c>
      <c r="B227" s="16">
        <f t="shared" si="6"/>
        <v>32</v>
      </c>
      <c r="C227" s="17" t="str">
        <f t="shared" si="7"/>
        <v>torsdag</v>
      </c>
      <c r="D227" s="24"/>
      <c r="E227" s="24"/>
      <c r="F227" s="24"/>
      <c r="G227" s="24"/>
      <c r="H227" s="24"/>
      <c r="I227" s="24"/>
      <c r="J227" s="24" t="str">
        <f>IF(Tabell1[[#This Row],[Lag]]="","",IFERROR(VLOOKUP(Tabell1[[#This Row],[Lag]],Inställningar!C:F,4,FALSE),""))</f>
        <v/>
      </c>
      <c r="K227" s="20"/>
      <c r="L227" s="44"/>
      <c r="M227" s="16"/>
      <c r="N227" s="16"/>
      <c r="O227" s="16"/>
    </row>
    <row r="228" spans="1:15" x14ac:dyDescent="0.3">
      <c r="A228" s="43">
        <v>46241</v>
      </c>
      <c r="B228" s="16">
        <f t="shared" si="6"/>
        <v>32</v>
      </c>
      <c r="C228" s="17" t="str">
        <f t="shared" si="7"/>
        <v>fredag</v>
      </c>
      <c r="D228" s="24"/>
      <c r="E228" s="24"/>
      <c r="F228" s="24"/>
      <c r="G228" s="24"/>
      <c r="H228" s="24"/>
      <c r="I228" s="24"/>
      <c r="J228" s="24" t="str">
        <f>IF(Tabell1[[#This Row],[Lag]]="","",IFERROR(VLOOKUP(Tabell1[[#This Row],[Lag]],Inställningar!C:F,4,FALSE),""))</f>
        <v/>
      </c>
      <c r="K228" s="20"/>
      <c r="L228" s="44"/>
      <c r="M228" s="16"/>
      <c r="N228" s="16"/>
      <c r="O228" s="16"/>
    </row>
    <row r="229" spans="1:15" x14ac:dyDescent="0.3">
      <c r="A229" s="43">
        <v>46242</v>
      </c>
      <c r="B229" s="16">
        <f t="shared" si="6"/>
        <v>32</v>
      </c>
      <c r="C229" s="17" t="str">
        <f t="shared" si="7"/>
        <v>lördag</v>
      </c>
      <c r="D229" s="24"/>
      <c r="E229" s="24"/>
      <c r="F229" s="24"/>
      <c r="G229" s="24"/>
      <c r="H229" s="24"/>
      <c r="I229" s="24"/>
      <c r="J229" s="24" t="str">
        <f>IF(Tabell1[[#This Row],[Lag]]="","",IFERROR(VLOOKUP(Tabell1[[#This Row],[Lag]],Inställningar!C:F,4,FALSE),""))</f>
        <v/>
      </c>
      <c r="K229" s="20"/>
      <c r="L229" s="44"/>
      <c r="M229" s="16"/>
      <c r="N229" s="16"/>
      <c r="O229" s="16"/>
    </row>
    <row r="230" spans="1:15" x14ac:dyDescent="0.3">
      <c r="A230" s="43">
        <v>46243</v>
      </c>
      <c r="B230" s="16">
        <f t="shared" si="6"/>
        <v>32</v>
      </c>
      <c r="C230" s="17" t="str">
        <f t="shared" si="7"/>
        <v>söndag</v>
      </c>
      <c r="D230" s="24"/>
      <c r="E230" s="24"/>
      <c r="F230" s="24"/>
      <c r="G230" s="24"/>
      <c r="H230" s="24"/>
      <c r="I230" s="24"/>
      <c r="J230" s="24" t="str">
        <f>IF(Tabell1[[#This Row],[Lag]]="","",IFERROR(VLOOKUP(Tabell1[[#This Row],[Lag]],Inställningar!C:F,4,FALSE),""))</f>
        <v/>
      </c>
      <c r="K230" s="20"/>
      <c r="L230" s="44"/>
      <c r="M230" s="16"/>
      <c r="N230" s="16"/>
      <c r="O230" s="16"/>
    </row>
    <row r="231" spans="1:15" x14ac:dyDescent="0.3">
      <c r="A231" s="43">
        <v>46244</v>
      </c>
      <c r="B231" s="16">
        <f t="shared" si="6"/>
        <v>33</v>
      </c>
      <c r="C231" s="17" t="str">
        <f t="shared" si="7"/>
        <v>måndag</v>
      </c>
      <c r="D231" s="24"/>
      <c r="E231" s="24"/>
      <c r="F231" s="24"/>
      <c r="G231" s="24"/>
      <c r="H231" s="24"/>
      <c r="I231" s="24"/>
      <c r="J231" s="24" t="str">
        <f>IF(Tabell1[[#This Row],[Lag]]="","",IFERROR(VLOOKUP(Tabell1[[#This Row],[Lag]],Inställningar!C:F,4,FALSE),""))</f>
        <v/>
      </c>
      <c r="K231" s="20"/>
      <c r="L231" s="44"/>
      <c r="M231" s="16"/>
      <c r="N231" s="16"/>
      <c r="O231" s="16"/>
    </row>
    <row r="232" spans="1:15" x14ac:dyDescent="0.3">
      <c r="A232" s="43">
        <v>46245</v>
      </c>
      <c r="B232" s="16">
        <f t="shared" si="6"/>
        <v>33</v>
      </c>
      <c r="C232" s="17" t="str">
        <f t="shared" si="7"/>
        <v>tisdag</v>
      </c>
      <c r="D232" s="24"/>
      <c r="E232" s="24"/>
      <c r="F232" s="24"/>
      <c r="G232" s="24"/>
      <c r="H232" s="24"/>
      <c r="I232" s="24"/>
      <c r="J232" s="24" t="str">
        <f>IF(Tabell1[[#This Row],[Lag]]="","",IFERROR(VLOOKUP(Tabell1[[#This Row],[Lag]],Inställningar!C:F,4,FALSE),""))</f>
        <v/>
      </c>
      <c r="K232" s="20"/>
      <c r="L232" s="44"/>
      <c r="M232" s="16"/>
      <c r="N232" s="16"/>
      <c r="O232" s="16"/>
    </row>
    <row r="233" spans="1:15" x14ac:dyDescent="0.3">
      <c r="A233" s="43">
        <v>46246</v>
      </c>
      <c r="B233" s="16">
        <f t="shared" si="6"/>
        <v>33</v>
      </c>
      <c r="C233" s="17" t="str">
        <f t="shared" si="7"/>
        <v>onsdag</v>
      </c>
      <c r="D233" s="24"/>
      <c r="E233" s="24"/>
      <c r="F233" s="24"/>
      <c r="G233" s="24"/>
      <c r="H233" s="24"/>
      <c r="I233" s="24"/>
      <c r="J233" s="24" t="str">
        <f>IF(Tabell1[[#This Row],[Lag]]="","",IFERROR(VLOOKUP(Tabell1[[#This Row],[Lag]],Inställningar!C:F,4,FALSE),""))</f>
        <v/>
      </c>
      <c r="K233" s="20"/>
      <c r="L233" s="44"/>
      <c r="M233" s="16"/>
      <c r="N233" s="16"/>
      <c r="O233" s="16"/>
    </row>
    <row r="234" spans="1:15" x14ac:dyDescent="0.3">
      <c r="A234" s="43">
        <v>46247</v>
      </c>
      <c r="B234" s="16">
        <f t="shared" si="6"/>
        <v>33</v>
      </c>
      <c r="C234" s="17" t="str">
        <f t="shared" si="7"/>
        <v>torsdag</v>
      </c>
      <c r="D234" s="24"/>
      <c r="E234" s="24"/>
      <c r="F234" s="24"/>
      <c r="G234" s="24"/>
      <c r="H234" s="24"/>
      <c r="I234" s="24"/>
      <c r="J234" s="24" t="str">
        <f>IF(Tabell1[[#This Row],[Lag]]="","",IFERROR(VLOOKUP(Tabell1[[#This Row],[Lag]],Inställningar!C:F,4,FALSE),""))</f>
        <v/>
      </c>
      <c r="K234" s="20"/>
      <c r="L234" s="44"/>
      <c r="M234" s="16"/>
      <c r="N234" s="16"/>
      <c r="O234" s="16"/>
    </row>
    <row r="235" spans="1:15" x14ac:dyDescent="0.3">
      <c r="A235" s="43">
        <v>46248</v>
      </c>
      <c r="B235" s="16">
        <f t="shared" si="6"/>
        <v>33</v>
      </c>
      <c r="C235" s="17" t="str">
        <f t="shared" si="7"/>
        <v>fredag</v>
      </c>
      <c r="D235" s="24"/>
      <c r="E235" s="24"/>
      <c r="F235" s="24"/>
      <c r="G235" s="24"/>
      <c r="H235" s="24"/>
      <c r="I235" s="24"/>
      <c r="J235" s="24" t="str">
        <f>IF(Tabell1[[#This Row],[Lag]]="","",IFERROR(VLOOKUP(Tabell1[[#This Row],[Lag]],Inställningar!C:F,4,FALSE),""))</f>
        <v/>
      </c>
      <c r="K235" s="20"/>
      <c r="L235" s="44"/>
      <c r="M235" s="16"/>
      <c r="N235" s="16"/>
      <c r="O235" s="16"/>
    </row>
    <row r="236" spans="1:15" x14ac:dyDescent="0.3">
      <c r="A236" s="43">
        <v>46249</v>
      </c>
      <c r="B236" s="16">
        <f t="shared" si="6"/>
        <v>33</v>
      </c>
      <c r="C236" s="17" t="str">
        <f t="shared" si="7"/>
        <v>lördag</v>
      </c>
      <c r="D236" s="24"/>
      <c r="E236" s="24"/>
      <c r="F236" s="24"/>
      <c r="G236" s="24"/>
      <c r="H236" s="24"/>
      <c r="I236" s="24"/>
      <c r="J236" s="24" t="str">
        <f>IF(Tabell1[[#This Row],[Lag]]="","",IFERROR(VLOOKUP(Tabell1[[#This Row],[Lag]],Inställningar!C:F,4,FALSE),""))</f>
        <v/>
      </c>
      <c r="K236" s="20"/>
      <c r="L236" s="44"/>
      <c r="M236" s="16"/>
      <c r="N236" s="16"/>
      <c r="O236" s="16"/>
    </row>
    <row r="237" spans="1:15" x14ac:dyDescent="0.3">
      <c r="A237" s="43">
        <v>46250</v>
      </c>
      <c r="B237" s="16">
        <f t="shared" si="6"/>
        <v>33</v>
      </c>
      <c r="C237" s="17" t="str">
        <f t="shared" si="7"/>
        <v>söndag</v>
      </c>
      <c r="D237" s="24"/>
      <c r="E237" s="24"/>
      <c r="F237" s="24"/>
      <c r="G237" s="24"/>
      <c r="H237" s="24"/>
      <c r="I237" s="24"/>
      <c r="J237" s="24" t="str">
        <f>IF(Tabell1[[#This Row],[Lag]]="","",IFERROR(VLOOKUP(Tabell1[[#This Row],[Lag]],Inställningar!C:F,4,FALSE),""))</f>
        <v/>
      </c>
      <c r="K237" s="20"/>
      <c r="L237" s="44"/>
      <c r="M237" s="16"/>
      <c r="N237" s="16"/>
      <c r="O237" s="16"/>
    </row>
    <row r="238" spans="1:15" x14ac:dyDescent="0.3">
      <c r="A238" s="43">
        <v>46251</v>
      </c>
      <c r="B238" s="16">
        <f t="shared" si="6"/>
        <v>34</v>
      </c>
      <c r="C238" s="17" t="str">
        <f t="shared" si="7"/>
        <v>måndag</v>
      </c>
      <c r="D238" s="24"/>
      <c r="E238" s="24"/>
      <c r="F238" s="24"/>
      <c r="G238" s="24"/>
      <c r="H238" s="24"/>
      <c r="I238" s="24"/>
      <c r="J238" s="24" t="str">
        <f>IF(Tabell1[[#This Row],[Lag]]="","",IFERROR(VLOOKUP(Tabell1[[#This Row],[Lag]],Inställningar!C:F,4,FALSE),""))</f>
        <v/>
      </c>
      <c r="K238" s="20"/>
      <c r="L238" s="44"/>
      <c r="M238" s="16"/>
      <c r="N238" s="16"/>
      <c r="O238" s="16"/>
    </row>
    <row r="239" spans="1:15" x14ac:dyDescent="0.3">
      <c r="A239" s="43">
        <v>46252</v>
      </c>
      <c r="B239" s="16">
        <f t="shared" si="6"/>
        <v>34</v>
      </c>
      <c r="C239" s="17" t="str">
        <f t="shared" si="7"/>
        <v>tisdag</v>
      </c>
      <c r="D239" s="24"/>
      <c r="E239" s="24"/>
      <c r="F239" s="24"/>
      <c r="G239" s="24"/>
      <c r="H239" s="24"/>
      <c r="I239" s="24"/>
      <c r="J239" s="24" t="str">
        <f>IF(Tabell1[[#This Row],[Lag]]="","",IFERROR(VLOOKUP(Tabell1[[#This Row],[Lag]],Inställningar!C:F,4,FALSE),""))</f>
        <v/>
      </c>
      <c r="K239" s="20"/>
      <c r="L239" s="44"/>
      <c r="M239" s="16"/>
      <c r="N239" s="16"/>
      <c r="O239" s="16"/>
    </row>
    <row r="240" spans="1:15" x14ac:dyDescent="0.3">
      <c r="A240" s="43">
        <v>46253</v>
      </c>
      <c r="B240" s="16">
        <f t="shared" si="6"/>
        <v>34</v>
      </c>
      <c r="C240" s="17" t="str">
        <f t="shared" si="7"/>
        <v>onsdag</v>
      </c>
      <c r="D240" s="24"/>
      <c r="E240" s="24"/>
      <c r="F240" s="24"/>
      <c r="G240" s="24"/>
      <c r="H240" s="24"/>
      <c r="I240" s="24"/>
      <c r="J240" s="24" t="str">
        <f>IF(Tabell1[[#This Row],[Lag]]="","",IFERROR(VLOOKUP(Tabell1[[#This Row],[Lag]],Inställningar!C:F,4,FALSE),""))</f>
        <v/>
      </c>
      <c r="K240" s="20"/>
      <c r="L240" s="44"/>
      <c r="M240" s="16"/>
      <c r="N240" s="16"/>
      <c r="O240" s="16"/>
    </row>
    <row r="241" spans="1:15" x14ac:dyDescent="0.3">
      <c r="A241" s="43">
        <v>46254</v>
      </c>
      <c r="B241" s="16">
        <f t="shared" si="6"/>
        <v>34</v>
      </c>
      <c r="C241" s="17" t="str">
        <f t="shared" si="7"/>
        <v>torsdag</v>
      </c>
      <c r="D241" s="24"/>
      <c r="E241" s="24"/>
      <c r="F241" s="24"/>
      <c r="G241" s="24"/>
      <c r="H241" s="24"/>
      <c r="I241" s="24"/>
      <c r="J241" s="24" t="str">
        <f>IF(Tabell1[[#This Row],[Lag]]="","",IFERROR(VLOOKUP(Tabell1[[#This Row],[Lag]],Inställningar!C:F,4,FALSE),""))</f>
        <v/>
      </c>
      <c r="K241" s="20"/>
      <c r="L241" s="44"/>
      <c r="M241" s="16"/>
      <c r="N241" s="16"/>
      <c r="O241" s="16"/>
    </row>
    <row r="242" spans="1:15" x14ac:dyDescent="0.3">
      <c r="A242" s="43">
        <v>46255</v>
      </c>
      <c r="B242" s="16">
        <f t="shared" si="6"/>
        <v>34</v>
      </c>
      <c r="C242" s="17" t="str">
        <f t="shared" si="7"/>
        <v>fredag</v>
      </c>
      <c r="D242" s="24"/>
      <c r="E242" s="24"/>
      <c r="F242" s="24"/>
      <c r="G242" s="24"/>
      <c r="H242" s="24"/>
      <c r="I242" s="24"/>
      <c r="J242" s="24" t="str">
        <f>IF(Tabell1[[#This Row],[Lag]]="","",IFERROR(VLOOKUP(Tabell1[[#This Row],[Lag]],Inställningar!C:F,4,FALSE),""))</f>
        <v/>
      </c>
      <c r="K242" s="20"/>
      <c r="L242" s="44"/>
      <c r="M242" s="16"/>
      <c r="N242" s="16"/>
      <c r="O242" s="16"/>
    </row>
    <row r="243" spans="1:15" x14ac:dyDescent="0.3">
      <c r="A243" s="43">
        <v>46256</v>
      </c>
      <c r="B243" s="16">
        <f t="shared" si="6"/>
        <v>34</v>
      </c>
      <c r="C243" s="17" t="str">
        <f t="shared" si="7"/>
        <v>lördag</v>
      </c>
      <c r="D243" s="24"/>
      <c r="E243" s="24"/>
      <c r="F243" s="24"/>
      <c r="G243" s="24"/>
      <c r="H243" s="24"/>
      <c r="I243" s="24"/>
      <c r="J243" s="24" t="str">
        <f>IF(Tabell1[[#This Row],[Lag]]="","",IFERROR(VLOOKUP(Tabell1[[#This Row],[Lag]],Inställningar!C:F,4,FALSE),""))</f>
        <v/>
      </c>
      <c r="K243" s="20"/>
      <c r="L243" s="44"/>
      <c r="M243" s="16"/>
      <c r="N243" s="16"/>
      <c r="O243" s="16"/>
    </row>
    <row r="244" spans="1:15" x14ac:dyDescent="0.3">
      <c r="A244" s="43">
        <v>46257</v>
      </c>
      <c r="B244" s="16">
        <f t="shared" si="6"/>
        <v>34</v>
      </c>
      <c r="C244" s="17" t="str">
        <f t="shared" si="7"/>
        <v>söndag</v>
      </c>
      <c r="D244" s="24"/>
      <c r="E244" s="24"/>
      <c r="F244" s="24"/>
      <c r="G244" s="24"/>
      <c r="H244" s="24"/>
      <c r="I244" s="24"/>
      <c r="J244" s="24" t="str">
        <f>IF(Tabell1[[#This Row],[Lag]]="","",IFERROR(VLOOKUP(Tabell1[[#This Row],[Lag]],Inställningar!C:F,4,FALSE),""))</f>
        <v/>
      </c>
      <c r="K244" s="20"/>
      <c r="L244" s="44"/>
      <c r="M244" s="16"/>
      <c r="N244" s="16"/>
      <c r="O244" s="16"/>
    </row>
    <row r="245" spans="1:15" x14ac:dyDescent="0.3">
      <c r="A245" s="43">
        <v>46258</v>
      </c>
      <c r="B245" s="16">
        <f t="shared" si="6"/>
        <v>35</v>
      </c>
      <c r="C245" s="17" t="str">
        <f t="shared" si="7"/>
        <v>måndag</v>
      </c>
      <c r="D245" s="24"/>
      <c r="E245" s="24"/>
      <c r="F245" s="24"/>
      <c r="G245" s="24"/>
      <c r="H245" s="24"/>
      <c r="I245" s="24"/>
      <c r="J245" s="24" t="str">
        <f>IF(Tabell1[[#This Row],[Lag]]="","",IFERROR(VLOOKUP(Tabell1[[#This Row],[Lag]],Inställningar!C:F,4,FALSE),""))</f>
        <v/>
      </c>
      <c r="K245" s="20"/>
      <c r="L245" s="44"/>
      <c r="M245" s="16"/>
      <c r="N245" s="16"/>
      <c r="O245" s="16"/>
    </row>
    <row r="246" spans="1:15" x14ac:dyDescent="0.3">
      <c r="A246" s="43">
        <v>46259</v>
      </c>
      <c r="B246" s="16">
        <f t="shared" si="6"/>
        <v>35</v>
      </c>
      <c r="C246" s="17" t="str">
        <f t="shared" si="7"/>
        <v>tisdag</v>
      </c>
      <c r="D246" s="24"/>
      <c r="E246" s="24"/>
      <c r="F246" s="24"/>
      <c r="G246" s="24"/>
      <c r="H246" s="24"/>
      <c r="I246" s="24"/>
      <c r="J246" s="24" t="str">
        <f>IF(Tabell1[[#This Row],[Lag]]="","",IFERROR(VLOOKUP(Tabell1[[#This Row],[Lag]],Inställningar!C:F,4,FALSE),""))</f>
        <v/>
      </c>
      <c r="K246" s="20"/>
      <c r="L246" s="44"/>
      <c r="M246" s="16"/>
      <c r="N246" s="16"/>
      <c r="O246" s="16"/>
    </row>
    <row r="247" spans="1:15" x14ac:dyDescent="0.3">
      <c r="A247" s="43">
        <v>46260</v>
      </c>
      <c r="B247" s="16">
        <f t="shared" si="6"/>
        <v>35</v>
      </c>
      <c r="C247" s="17" t="str">
        <f t="shared" si="7"/>
        <v>onsdag</v>
      </c>
      <c r="D247" s="24"/>
      <c r="E247" s="24"/>
      <c r="F247" s="24"/>
      <c r="G247" s="24"/>
      <c r="H247" s="24"/>
      <c r="I247" s="24"/>
      <c r="J247" s="24" t="str">
        <f>IF(Tabell1[[#This Row],[Lag]]="","",IFERROR(VLOOKUP(Tabell1[[#This Row],[Lag]],Inställningar!C:F,4,FALSE),""))</f>
        <v/>
      </c>
      <c r="K247" s="20"/>
      <c r="L247" s="44"/>
      <c r="M247" s="16"/>
      <c r="N247" s="16"/>
      <c r="O247" s="16"/>
    </row>
    <row r="248" spans="1:15" x14ac:dyDescent="0.3">
      <c r="A248" s="43">
        <v>46261</v>
      </c>
      <c r="B248" s="16">
        <f t="shared" si="6"/>
        <v>35</v>
      </c>
      <c r="C248" s="17" t="str">
        <f t="shared" si="7"/>
        <v>torsdag</v>
      </c>
      <c r="D248" s="24"/>
      <c r="E248" s="24"/>
      <c r="F248" s="24"/>
      <c r="G248" s="24"/>
      <c r="H248" s="24"/>
      <c r="I248" s="24"/>
      <c r="J248" s="24" t="str">
        <f>IF(Tabell1[[#This Row],[Lag]]="","",IFERROR(VLOOKUP(Tabell1[[#This Row],[Lag]],Inställningar!C:F,4,FALSE),""))</f>
        <v/>
      </c>
      <c r="K248" s="20"/>
      <c r="L248" s="44"/>
      <c r="M248" s="16"/>
      <c r="N248" s="16"/>
      <c r="O248" s="16"/>
    </row>
    <row r="249" spans="1:15" x14ac:dyDescent="0.3">
      <c r="A249" s="43">
        <v>46262</v>
      </c>
      <c r="B249" s="16">
        <f t="shared" si="6"/>
        <v>35</v>
      </c>
      <c r="C249" s="17" t="str">
        <f t="shared" si="7"/>
        <v>fredag</v>
      </c>
      <c r="D249" s="24"/>
      <c r="E249" s="24"/>
      <c r="F249" s="24"/>
      <c r="G249" s="24"/>
      <c r="H249" s="24"/>
      <c r="I249" s="24"/>
      <c r="J249" s="24" t="str">
        <f>IF(Tabell1[[#This Row],[Lag]]="","",IFERROR(VLOOKUP(Tabell1[[#This Row],[Lag]],Inställningar!C:F,4,FALSE),""))</f>
        <v/>
      </c>
      <c r="K249" s="20"/>
      <c r="L249" s="44"/>
      <c r="M249" s="16"/>
      <c r="N249" s="16"/>
      <c r="O249" s="16"/>
    </row>
    <row r="250" spans="1:15" x14ac:dyDescent="0.3">
      <c r="A250" s="43">
        <v>46263</v>
      </c>
      <c r="B250" s="16">
        <f t="shared" si="6"/>
        <v>35</v>
      </c>
      <c r="C250" s="17" t="str">
        <f t="shared" si="7"/>
        <v>lördag</v>
      </c>
      <c r="D250" s="24"/>
      <c r="E250" s="24"/>
      <c r="F250" s="24"/>
      <c r="G250" s="24"/>
      <c r="H250" s="24"/>
      <c r="I250" s="24"/>
      <c r="J250" s="24" t="str">
        <f>IF(Tabell1[[#This Row],[Lag]]="","",IFERROR(VLOOKUP(Tabell1[[#This Row],[Lag]],Inställningar!C:F,4,FALSE),""))</f>
        <v/>
      </c>
      <c r="K250" s="20"/>
      <c r="L250" s="44"/>
      <c r="M250" s="16"/>
      <c r="N250" s="16"/>
      <c r="O250" s="16"/>
    </row>
    <row r="251" spans="1:15" x14ac:dyDescent="0.3">
      <c r="A251" s="43">
        <v>46264</v>
      </c>
      <c r="B251" s="16">
        <f t="shared" si="6"/>
        <v>35</v>
      </c>
      <c r="C251" s="17" t="str">
        <f t="shared" si="7"/>
        <v>söndag</v>
      </c>
      <c r="D251" s="24"/>
      <c r="E251" s="24"/>
      <c r="F251" s="24"/>
      <c r="G251" s="24"/>
      <c r="H251" s="24"/>
      <c r="I251" s="24"/>
      <c r="J251" s="24" t="str">
        <f>IF(Tabell1[[#This Row],[Lag]]="","",IFERROR(VLOOKUP(Tabell1[[#This Row],[Lag]],Inställningar!C:F,4,FALSE),""))</f>
        <v/>
      </c>
      <c r="K251" s="20"/>
      <c r="L251" s="44"/>
      <c r="M251" s="16"/>
      <c r="N251" s="16"/>
      <c r="O251" s="16"/>
    </row>
    <row r="252" spans="1:15" x14ac:dyDescent="0.3">
      <c r="A252" s="43">
        <v>46265</v>
      </c>
      <c r="B252" s="16">
        <f t="shared" si="6"/>
        <v>36</v>
      </c>
      <c r="C252" s="17" t="str">
        <f t="shared" si="7"/>
        <v>måndag</v>
      </c>
      <c r="D252" s="24"/>
      <c r="E252" s="24"/>
      <c r="F252" s="24"/>
      <c r="G252" s="24"/>
      <c r="H252" s="24"/>
      <c r="I252" s="24"/>
      <c r="J252" s="24" t="str">
        <f>IF(Tabell1[[#This Row],[Lag]]="","",IFERROR(VLOOKUP(Tabell1[[#This Row],[Lag]],Inställningar!C:F,4,FALSE),""))</f>
        <v/>
      </c>
      <c r="K252" s="20"/>
      <c r="L252" s="44"/>
      <c r="M252" s="16"/>
      <c r="N252" s="16"/>
      <c r="O252" s="16"/>
    </row>
    <row r="253" spans="1:15" x14ac:dyDescent="0.3">
      <c r="A253" s="43">
        <v>46266</v>
      </c>
      <c r="B253" s="16">
        <f t="shared" si="6"/>
        <v>36</v>
      </c>
      <c r="C253" s="17" t="str">
        <f t="shared" si="7"/>
        <v>tisdag</v>
      </c>
      <c r="D253" s="24"/>
      <c r="E253" s="24"/>
      <c r="F253" s="24"/>
      <c r="G253" s="24"/>
      <c r="H253" s="24"/>
      <c r="I253" s="24"/>
      <c r="J253" s="24" t="str">
        <f>IF(Tabell1[[#This Row],[Lag]]="","",IFERROR(VLOOKUP(Tabell1[[#This Row],[Lag]],Inställningar!C:F,4,FALSE),""))</f>
        <v/>
      </c>
      <c r="K253" s="20"/>
      <c r="L253" s="44"/>
      <c r="M253" s="16"/>
      <c r="N253" s="16"/>
      <c r="O253" s="16"/>
    </row>
    <row r="254" spans="1:15" x14ac:dyDescent="0.3">
      <c r="A254" s="43">
        <v>46267</v>
      </c>
      <c r="B254" s="16">
        <f t="shared" si="6"/>
        <v>36</v>
      </c>
      <c r="C254" s="17" t="str">
        <f t="shared" si="7"/>
        <v>onsdag</v>
      </c>
      <c r="D254" s="24"/>
      <c r="E254" s="24"/>
      <c r="F254" s="24"/>
      <c r="G254" s="24"/>
      <c r="H254" s="24"/>
      <c r="I254" s="24"/>
      <c r="J254" s="24" t="str">
        <f>IF(Tabell1[[#This Row],[Lag]]="","",IFERROR(VLOOKUP(Tabell1[[#This Row],[Lag]],Inställningar!C:F,4,FALSE),""))</f>
        <v/>
      </c>
      <c r="K254" s="20"/>
      <c r="L254" s="44"/>
      <c r="M254" s="16"/>
      <c r="N254" s="16"/>
      <c r="O254" s="16"/>
    </row>
    <row r="255" spans="1:15" x14ac:dyDescent="0.3">
      <c r="A255" s="43">
        <v>46268</v>
      </c>
      <c r="B255" s="16">
        <f t="shared" si="6"/>
        <v>36</v>
      </c>
      <c r="C255" s="17" t="str">
        <f t="shared" si="7"/>
        <v>torsdag</v>
      </c>
      <c r="D255" s="24"/>
      <c r="E255" s="24"/>
      <c r="F255" s="24"/>
      <c r="G255" s="24"/>
      <c r="H255" s="24"/>
      <c r="I255" s="24"/>
      <c r="J255" s="24" t="str">
        <f>IF(Tabell1[[#This Row],[Lag]]="","",IFERROR(VLOOKUP(Tabell1[[#This Row],[Lag]],Inställningar!C:F,4,FALSE),""))</f>
        <v/>
      </c>
      <c r="K255" s="20"/>
      <c r="L255" s="44"/>
      <c r="M255" s="16"/>
      <c r="N255" s="16"/>
      <c r="O255" s="16"/>
    </row>
    <row r="256" spans="1:15" x14ac:dyDescent="0.3">
      <c r="A256" s="43">
        <v>46269</v>
      </c>
      <c r="B256" s="16">
        <f t="shared" si="6"/>
        <v>36</v>
      </c>
      <c r="C256" s="17" t="str">
        <f t="shared" si="7"/>
        <v>fredag</v>
      </c>
      <c r="D256" s="24"/>
      <c r="E256" s="24"/>
      <c r="F256" s="24"/>
      <c r="G256" s="24"/>
      <c r="H256" s="24"/>
      <c r="I256" s="24"/>
      <c r="J256" s="24" t="str">
        <f>IF(Tabell1[[#This Row],[Lag]]="","",IFERROR(VLOOKUP(Tabell1[[#This Row],[Lag]],Inställningar!C:F,4,FALSE),""))</f>
        <v/>
      </c>
      <c r="K256" s="20"/>
      <c r="L256" s="44"/>
      <c r="M256" s="16"/>
      <c r="N256" s="16"/>
      <c r="O256" s="16"/>
    </row>
    <row r="257" spans="1:15" x14ac:dyDescent="0.3">
      <c r="A257" s="43">
        <v>46270</v>
      </c>
      <c r="B257" s="16">
        <f t="shared" si="6"/>
        <v>36</v>
      </c>
      <c r="C257" s="17" t="str">
        <f t="shared" si="7"/>
        <v>lördag</v>
      </c>
      <c r="D257" s="24"/>
      <c r="E257" s="24"/>
      <c r="F257" s="24"/>
      <c r="G257" s="24"/>
      <c r="H257" s="24"/>
      <c r="I257" s="24"/>
      <c r="J257" s="24" t="str">
        <f>IF(Tabell1[[#This Row],[Lag]]="","",IFERROR(VLOOKUP(Tabell1[[#This Row],[Lag]],Inställningar!C:F,4,FALSE),""))</f>
        <v/>
      </c>
      <c r="K257" s="20"/>
      <c r="L257" s="44"/>
      <c r="M257" s="16"/>
      <c r="N257" s="16"/>
      <c r="O257" s="16"/>
    </row>
    <row r="258" spans="1:15" x14ac:dyDescent="0.3">
      <c r="A258" s="43">
        <v>46271</v>
      </c>
      <c r="B258" s="16">
        <f t="shared" si="6"/>
        <v>36</v>
      </c>
      <c r="C258" s="17" t="str">
        <f t="shared" si="7"/>
        <v>söndag</v>
      </c>
      <c r="D258" s="24"/>
      <c r="E258" s="24"/>
      <c r="F258" s="24"/>
      <c r="G258" s="24"/>
      <c r="H258" s="24"/>
      <c r="I258" s="24"/>
      <c r="J258" s="24" t="str">
        <f>IF(Tabell1[[#This Row],[Lag]]="","",IFERROR(VLOOKUP(Tabell1[[#This Row],[Lag]],Inställningar!C:F,4,FALSE),""))</f>
        <v/>
      </c>
      <c r="K258" s="20"/>
      <c r="L258" s="44"/>
      <c r="M258" s="16"/>
      <c r="N258" s="16"/>
      <c r="O258" s="16"/>
    </row>
    <row r="259" spans="1:15" x14ac:dyDescent="0.3">
      <c r="A259" s="43">
        <v>46272</v>
      </c>
      <c r="B259" s="16">
        <f t="shared" si="6"/>
        <v>37</v>
      </c>
      <c r="C259" s="17" t="str">
        <f t="shared" si="7"/>
        <v>måndag</v>
      </c>
      <c r="D259" s="24"/>
      <c r="E259" s="24"/>
      <c r="F259" s="24"/>
      <c r="G259" s="24"/>
      <c r="H259" s="24"/>
      <c r="I259" s="24"/>
      <c r="J259" s="24" t="str">
        <f>IF(Tabell1[[#This Row],[Lag]]="","",IFERROR(VLOOKUP(Tabell1[[#This Row],[Lag]],Inställningar!C:F,4,FALSE),""))</f>
        <v/>
      </c>
      <c r="K259" s="20"/>
      <c r="L259" s="44"/>
      <c r="M259" s="16"/>
      <c r="N259" s="16"/>
      <c r="O259" s="16"/>
    </row>
    <row r="260" spans="1:15" x14ac:dyDescent="0.3">
      <c r="A260" s="43">
        <v>46273</v>
      </c>
      <c r="B260" s="16">
        <f t="shared" si="6"/>
        <v>37</v>
      </c>
      <c r="C260" s="17" t="str">
        <f t="shared" si="7"/>
        <v>tisdag</v>
      </c>
      <c r="D260" s="24"/>
      <c r="E260" s="24"/>
      <c r="F260" s="24"/>
      <c r="G260" s="24"/>
      <c r="H260" s="24"/>
      <c r="I260" s="24"/>
      <c r="J260" s="24" t="str">
        <f>IF(Tabell1[[#This Row],[Lag]]="","",IFERROR(VLOOKUP(Tabell1[[#This Row],[Lag]],Inställningar!C:F,4,FALSE),""))</f>
        <v/>
      </c>
      <c r="K260" s="20"/>
      <c r="L260" s="44"/>
      <c r="M260" s="16"/>
      <c r="N260" s="16"/>
      <c r="O260" s="16"/>
    </row>
    <row r="261" spans="1:15" x14ac:dyDescent="0.3">
      <c r="A261" s="43">
        <v>46274</v>
      </c>
      <c r="B261" s="16">
        <f t="shared" si="6"/>
        <v>37</v>
      </c>
      <c r="C261" s="17" t="str">
        <f t="shared" si="7"/>
        <v>onsdag</v>
      </c>
      <c r="D261" s="24"/>
      <c r="E261" s="24"/>
      <c r="F261" s="24"/>
      <c r="G261" s="24"/>
      <c r="H261" s="24"/>
      <c r="I261" s="24"/>
      <c r="J261" s="24" t="str">
        <f>IF(Tabell1[[#This Row],[Lag]]="","",IFERROR(VLOOKUP(Tabell1[[#This Row],[Lag]],Inställningar!C:F,4,FALSE),""))</f>
        <v/>
      </c>
      <c r="K261" s="20"/>
      <c r="L261" s="44"/>
      <c r="M261" s="16"/>
      <c r="N261" s="16"/>
      <c r="O261" s="16"/>
    </row>
    <row r="262" spans="1:15" x14ac:dyDescent="0.3">
      <c r="A262" s="43">
        <v>46275</v>
      </c>
      <c r="B262" s="16">
        <f t="shared" si="6"/>
        <v>37</v>
      </c>
      <c r="C262" s="17" t="str">
        <f t="shared" si="7"/>
        <v>torsdag</v>
      </c>
      <c r="D262" s="24"/>
      <c r="E262" s="24"/>
      <c r="F262" s="24"/>
      <c r="G262" s="24"/>
      <c r="H262" s="24"/>
      <c r="I262" s="24"/>
      <c r="J262" s="24" t="str">
        <f>IF(Tabell1[[#This Row],[Lag]]="","",IFERROR(VLOOKUP(Tabell1[[#This Row],[Lag]],Inställningar!C:F,4,FALSE),""))</f>
        <v/>
      </c>
      <c r="K262" s="20"/>
      <c r="L262" s="44"/>
      <c r="M262" s="16"/>
      <c r="N262" s="16"/>
      <c r="O262" s="16"/>
    </row>
    <row r="263" spans="1:15" x14ac:dyDescent="0.3">
      <c r="A263" s="43">
        <v>46276</v>
      </c>
      <c r="B263" s="16">
        <f t="shared" si="6"/>
        <v>37</v>
      </c>
      <c r="C263" s="17" t="str">
        <f t="shared" si="7"/>
        <v>fredag</v>
      </c>
      <c r="D263" s="24"/>
      <c r="E263" s="24"/>
      <c r="F263" s="24"/>
      <c r="G263" s="24"/>
      <c r="H263" s="24"/>
      <c r="I263" s="24"/>
      <c r="J263" s="24" t="str">
        <f>IF(Tabell1[[#This Row],[Lag]]="","",IFERROR(VLOOKUP(Tabell1[[#This Row],[Lag]],Inställningar!C:F,4,FALSE),""))</f>
        <v/>
      </c>
      <c r="K263" s="20"/>
      <c r="L263" s="44"/>
      <c r="M263" s="16"/>
      <c r="N263" s="16"/>
      <c r="O263" s="16"/>
    </row>
    <row r="264" spans="1:15" x14ac:dyDescent="0.3">
      <c r="A264" s="43">
        <v>46277</v>
      </c>
      <c r="B264" s="16">
        <f t="shared" si="6"/>
        <v>37</v>
      </c>
      <c r="C264" s="17" t="str">
        <f t="shared" si="7"/>
        <v>lördag</v>
      </c>
      <c r="D264" s="24"/>
      <c r="E264" s="24"/>
      <c r="F264" s="24"/>
      <c r="G264" s="24"/>
      <c r="H264" s="24"/>
      <c r="I264" s="24"/>
      <c r="J264" s="24" t="str">
        <f>IF(Tabell1[[#This Row],[Lag]]="","",IFERROR(VLOOKUP(Tabell1[[#This Row],[Lag]],Inställningar!C:F,4,FALSE),""))</f>
        <v/>
      </c>
      <c r="K264" s="20"/>
      <c r="L264" s="44"/>
      <c r="M264" s="16"/>
      <c r="N264" s="16"/>
      <c r="O264" s="16"/>
    </row>
    <row r="265" spans="1:15" x14ac:dyDescent="0.3">
      <c r="A265" s="43">
        <v>46278</v>
      </c>
      <c r="B265" s="16">
        <f t="shared" si="6"/>
        <v>37</v>
      </c>
      <c r="C265" s="17" t="str">
        <f t="shared" si="7"/>
        <v>söndag</v>
      </c>
      <c r="D265" s="24"/>
      <c r="E265" s="24"/>
      <c r="F265" s="24"/>
      <c r="G265" s="24"/>
      <c r="H265" s="24"/>
      <c r="I265" s="24"/>
      <c r="J265" s="24" t="str">
        <f>IF(Tabell1[[#This Row],[Lag]]="","",IFERROR(VLOOKUP(Tabell1[[#This Row],[Lag]],Inställningar!C:F,4,FALSE),""))</f>
        <v/>
      </c>
      <c r="K265" s="20"/>
      <c r="L265" s="44"/>
      <c r="M265" s="16"/>
      <c r="N265" s="16"/>
      <c r="O265" s="16"/>
    </row>
    <row r="266" spans="1:15" x14ac:dyDescent="0.3">
      <c r="A266" s="43">
        <v>46279</v>
      </c>
      <c r="B266" s="16">
        <f t="shared" si="6"/>
        <v>38</v>
      </c>
      <c r="C266" s="17" t="str">
        <f t="shared" si="7"/>
        <v>måndag</v>
      </c>
      <c r="D266" s="24"/>
      <c r="E266" s="24"/>
      <c r="F266" s="24"/>
      <c r="G266" s="24"/>
      <c r="H266" s="24"/>
      <c r="I266" s="24"/>
      <c r="J266" s="24" t="str">
        <f>IF(Tabell1[[#This Row],[Lag]]="","",IFERROR(VLOOKUP(Tabell1[[#This Row],[Lag]],Inställningar!C:F,4,FALSE),""))</f>
        <v/>
      </c>
      <c r="K266" s="20"/>
      <c r="L266" s="44"/>
      <c r="M266" s="16"/>
      <c r="N266" s="16"/>
      <c r="O266" s="16"/>
    </row>
    <row r="267" spans="1:15" x14ac:dyDescent="0.3">
      <c r="A267" s="43">
        <v>46280</v>
      </c>
      <c r="B267" s="16">
        <f t="shared" ref="B267:B330" si="8">_xlfn.ISOWEEKNUM(A267)</f>
        <v>38</v>
      </c>
      <c r="C267" s="17" t="str">
        <f t="shared" ref="C267:C330" si="9">TEXT(A267,"dddd")</f>
        <v>tisdag</v>
      </c>
      <c r="D267" s="24"/>
      <c r="E267" s="24"/>
      <c r="F267" s="24"/>
      <c r="G267" s="24"/>
      <c r="H267" s="24"/>
      <c r="I267" s="24"/>
      <c r="J267" s="24" t="str">
        <f>IF(Tabell1[[#This Row],[Lag]]="","",IFERROR(VLOOKUP(Tabell1[[#This Row],[Lag]],Inställningar!C:F,4,FALSE),""))</f>
        <v/>
      </c>
      <c r="K267" s="20"/>
      <c r="L267" s="44"/>
      <c r="M267" s="16"/>
      <c r="N267" s="16"/>
      <c r="O267" s="16"/>
    </row>
    <row r="268" spans="1:15" x14ac:dyDescent="0.3">
      <c r="A268" s="43">
        <v>46281</v>
      </c>
      <c r="B268" s="16">
        <f t="shared" si="8"/>
        <v>38</v>
      </c>
      <c r="C268" s="17" t="str">
        <f t="shared" si="9"/>
        <v>onsdag</v>
      </c>
      <c r="D268" s="24"/>
      <c r="E268" s="24"/>
      <c r="F268" s="24"/>
      <c r="G268" s="24"/>
      <c r="H268" s="24"/>
      <c r="I268" s="24"/>
      <c r="J268" s="24" t="str">
        <f>IF(Tabell1[[#This Row],[Lag]]="","",IFERROR(VLOOKUP(Tabell1[[#This Row],[Lag]],Inställningar!C:F,4,FALSE),""))</f>
        <v/>
      </c>
      <c r="K268" s="20"/>
      <c r="L268" s="44"/>
      <c r="M268" s="16"/>
      <c r="N268" s="16"/>
      <c r="O268" s="16"/>
    </row>
    <row r="269" spans="1:15" x14ac:dyDescent="0.3">
      <c r="A269" s="43">
        <v>46282</v>
      </c>
      <c r="B269" s="16">
        <f t="shared" si="8"/>
        <v>38</v>
      </c>
      <c r="C269" s="17" t="str">
        <f t="shared" si="9"/>
        <v>torsdag</v>
      </c>
      <c r="D269" s="24"/>
      <c r="E269" s="24"/>
      <c r="F269" s="24"/>
      <c r="G269" s="24"/>
      <c r="H269" s="24"/>
      <c r="I269" s="24"/>
      <c r="J269" s="24" t="str">
        <f>IF(Tabell1[[#This Row],[Lag]]="","",IFERROR(VLOOKUP(Tabell1[[#This Row],[Lag]],Inställningar!C:F,4,FALSE),""))</f>
        <v/>
      </c>
      <c r="K269" s="20"/>
      <c r="L269" s="44"/>
      <c r="M269" s="16"/>
      <c r="N269" s="16"/>
      <c r="O269" s="16"/>
    </row>
    <row r="270" spans="1:15" x14ac:dyDescent="0.3">
      <c r="A270" s="43">
        <v>46283</v>
      </c>
      <c r="B270" s="16">
        <f t="shared" si="8"/>
        <v>38</v>
      </c>
      <c r="C270" s="17" t="str">
        <f t="shared" si="9"/>
        <v>fredag</v>
      </c>
      <c r="D270" s="24"/>
      <c r="E270" s="24"/>
      <c r="F270" s="24"/>
      <c r="G270" s="24"/>
      <c r="H270" s="24"/>
      <c r="I270" s="24"/>
      <c r="J270" s="24" t="str">
        <f>IF(Tabell1[[#This Row],[Lag]]="","",IFERROR(VLOOKUP(Tabell1[[#This Row],[Lag]],Inställningar!C:F,4,FALSE),""))</f>
        <v/>
      </c>
      <c r="K270" s="20"/>
      <c r="L270" s="44"/>
      <c r="M270" s="16"/>
      <c r="N270" s="16"/>
      <c r="O270" s="16"/>
    </row>
    <row r="271" spans="1:15" x14ac:dyDescent="0.3">
      <c r="A271" s="43">
        <v>46284</v>
      </c>
      <c r="B271" s="16">
        <f t="shared" si="8"/>
        <v>38</v>
      </c>
      <c r="C271" s="17" t="str">
        <f t="shared" si="9"/>
        <v>lördag</v>
      </c>
      <c r="D271" s="24"/>
      <c r="E271" s="24"/>
      <c r="F271" s="24"/>
      <c r="G271" s="24"/>
      <c r="H271" s="24"/>
      <c r="I271" s="24"/>
      <c r="J271" s="24" t="str">
        <f>IF(Tabell1[[#This Row],[Lag]]="","",IFERROR(VLOOKUP(Tabell1[[#This Row],[Lag]],Inställningar!C:F,4,FALSE),""))</f>
        <v/>
      </c>
      <c r="K271" s="20"/>
      <c r="L271" s="44"/>
      <c r="M271" s="16"/>
      <c r="N271" s="16"/>
      <c r="O271" s="16"/>
    </row>
    <row r="272" spans="1:15" x14ac:dyDescent="0.3">
      <c r="A272" s="43">
        <v>46285</v>
      </c>
      <c r="B272" s="16">
        <f t="shared" si="8"/>
        <v>38</v>
      </c>
      <c r="C272" s="17" t="str">
        <f t="shared" si="9"/>
        <v>söndag</v>
      </c>
      <c r="D272" s="24"/>
      <c r="E272" s="24"/>
      <c r="F272" s="24"/>
      <c r="G272" s="24"/>
      <c r="H272" s="24"/>
      <c r="I272" s="24"/>
      <c r="J272" s="24" t="str">
        <f>IF(Tabell1[[#This Row],[Lag]]="","",IFERROR(VLOOKUP(Tabell1[[#This Row],[Lag]],Inställningar!C:F,4,FALSE),""))</f>
        <v/>
      </c>
      <c r="K272" s="20"/>
      <c r="L272" s="44"/>
      <c r="M272" s="16"/>
      <c r="N272" s="16"/>
      <c r="O272" s="16"/>
    </row>
    <row r="273" spans="1:15" x14ac:dyDescent="0.3">
      <c r="A273" s="43">
        <v>46286</v>
      </c>
      <c r="B273" s="16">
        <f t="shared" si="8"/>
        <v>39</v>
      </c>
      <c r="C273" s="17" t="str">
        <f t="shared" si="9"/>
        <v>måndag</v>
      </c>
      <c r="D273" s="24"/>
      <c r="E273" s="24"/>
      <c r="F273" s="24"/>
      <c r="G273" s="24"/>
      <c r="H273" s="24"/>
      <c r="I273" s="24"/>
      <c r="J273" s="24" t="str">
        <f>IF(Tabell1[[#This Row],[Lag]]="","",IFERROR(VLOOKUP(Tabell1[[#This Row],[Lag]],Inställningar!C:F,4,FALSE),""))</f>
        <v/>
      </c>
      <c r="K273" s="20"/>
      <c r="L273" s="44"/>
      <c r="M273" s="16"/>
      <c r="N273" s="16"/>
      <c r="O273" s="16"/>
    </row>
    <row r="274" spans="1:15" x14ac:dyDescent="0.3">
      <c r="A274" s="43">
        <v>46287</v>
      </c>
      <c r="B274" s="16">
        <f t="shared" si="8"/>
        <v>39</v>
      </c>
      <c r="C274" s="17" t="str">
        <f t="shared" si="9"/>
        <v>tisdag</v>
      </c>
      <c r="D274" s="24"/>
      <c r="E274" s="24"/>
      <c r="F274" s="24"/>
      <c r="G274" s="24"/>
      <c r="H274" s="24"/>
      <c r="I274" s="24"/>
      <c r="J274" s="24" t="str">
        <f>IF(Tabell1[[#This Row],[Lag]]="","",IFERROR(VLOOKUP(Tabell1[[#This Row],[Lag]],Inställningar!C:F,4,FALSE),""))</f>
        <v/>
      </c>
      <c r="K274" s="20"/>
      <c r="L274" s="44"/>
      <c r="M274" s="16"/>
      <c r="N274" s="16"/>
      <c r="O274" s="16"/>
    </row>
    <row r="275" spans="1:15" x14ac:dyDescent="0.3">
      <c r="A275" s="43">
        <v>46288</v>
      </c>
      <c r="B275" s="16">
        <f t="shared" si="8"/>
        <v>39</v>
      </c>
      <c r="C275" s="17" t="str">
        <f t="shared" si="9"/>
        <v>onsdag</v>
      </c>
      <c r="D275" s="24"/>
      <c r="E275" s="24"/>
      <c r="F275" s="24"/>
      <c r="G275" s="24"/>
      <c r="H275" s="24"/>
      <c r="I275" s="24"/>
      <c r="J275" s="24" t="str">
        <f>IF(Tabell1[[#This Row],[Lag]]="","",IFERROR(VLOOKUP(Tabell1[[#This Row],[Lag]],Inställningar!C:F,4,FALSE),""))</f>
        <v/>
      </c>
      <c r="K275" s="20"/>
      <c r="L275" s="44"/>
      <c r="M275" s="16"/>
      <c r="N275" s="16"/>
      <c r="O275" s="16"/>
    </row>
    <row r="276" spans="1:15" x14ac:dyDescent="0.3">
      <c r="A276" s="43">
        <v>46289</v>
      </c>
      <c r="B276" s="16">
        <f t="shared" si="8"/>
        <v>39</v>
      </c>
      <c r="C276" s="17" t="str">
        <f t="shared" si="9"/>
        <v>torsdag</v>
      </c>
      <c r="D276" s="24"/>
      <c r="E276" s="24"/>
      <c r="F276" s="24"/>
      <c r="G276" s="24"/>
      <c r="H276" s="24"/>
      <c r="I276" s="24"/>
      <c r="J276" s="24" t="str">
        <f>IF(Tabell1[[#This Row],[Lag]]="","",IFERROR(VLOOKUP(Tabell1[[#This Row],[Lag]],Inställningar!C:F,4,FALSE),""))</f>
        <v/>
      </c>
      <c r="K276" s="20"/>
      <c r="L276" s="44"/>
      <c r="M276" s="16"/>
      <c r="N276" s="18"/>
      <c r="O276" s="16"/>
    </row>
    <row r="277" spans="1:15" x14ac:dyDescent="0.3">
      <c r="A277" s="43">
        <v>46290</v>
      </c>
      <c r="B277" s="16">
        <f t="shared" si="8"/>
        <v>39</v>
      </c>
      <c r="C277" s="17" t="str">
        <f t="shared" si="9"/>
        <v>fredag</v>
      </c>
      <c r="D277" s="24"/>
      <c r="E277" s="24"/>
      <c r="F277" s="24"/>
      <c r="G277" s="24"/>
      <c r="H277" s="24"/>
      <c r="I277" s="24"/>
      <c r="J277" s="24" t="str">
        <f>IF(Tabell1[[#This Row],[Lag]]="","",IFERROR(VLOOKUP(Tabell1[[#This Row],[Lag]],Inställningar!C:F,4,FALSE),""))</f>
        <v/>
      </c>
      <c r="K277" s="20"/>
      <c r="L277" s="44"/>
      <c r="M277" s="16"/>
      <c r="N277" s="16"/>
      <c r="O277" s="16"/>
    </row>
    <row r="278" spans="1:15" x14ac:dyDescent="0.3">
      <c r="A278" s="43">
        <v>46291</v>
      </c>
      <c r="B278" s="16">
        <f t="shared" si="8"/>
        <v>39</v>
      </c>
      <c r="C278" s="17" t="str">
        <f t="shared" si="9"/>
        <v>lördag</v>
      </c>
      <c r="D278" s="24"/>
      <c r="E278" s="24"/>
      <c r="F278" s="24"/>
      <c r="G278" s="24"/>
      <c r="H278" s="24"/>
      <c r="I278" s="24"/>
      <c r="J278" s="24" t="str">
        <f>IF(Tabell1[[#This Row],[Lag]]="","",IFERROR(VLOOKUP(Tabell1[[#This Row],[Lag]],Inställningar!C:F,4,FALSE),""))</f>
        <v/>
      </c>
      <c r="K278" s="20"/>
      <c r="L278" s="44"/>
      <c r="M278" s="16"/>
      <c r="N278" s="16"/>
      <c r="O278" s="16"/>
    </row>
    <row r="279" spans="1:15" x14ac:dyDescent="0.3">
      <c r="A279" s="43">
        <v>46292</v>
      </c>
      <c r="B279" s="16">
        <f t="shared" si="8"/>
        <v>39</v>
      </c>
      <c r="C279" s="17" t="str">
        <f t="shared" si="9"/>
        <v>söndag</v>
      </c>
      <c r="D279" s="24"/>
      <c r="E279" s="24"/>
      <c r="F279" s="24"/>
      <c r="G279" s="24"/>
      <c r="H279" s="24"/>
      <c r="I279" s="24"/>
      <c r="J279" s="24" t="str">
        <f>IF(Tabell1[[#This Row],[Lag]]="","",IFERROR(VLOOKUP(Tabell1[[#This Row],[Lag]],Inställningar!C:F,4,FALSE),""))</f>
        <v/>
      </c>
      <c r="K279" s="20"/>
      <c r="L279" s="44"/>
      <c r="M279" s="16"/>
      <c r="N279" s="16"/>
      <c r="O279" s="16"/>
    </row>
    <row r="280" spans="1:15" x14ac:dyDescent="0.3">
      <c r="A280" s="43">
        <v>46293</v>
      </c>
      <c r="B280" s="16">
        <f t="shared" si="8"/>
        <v>40</v>
      </c>
      <c r="C280" s="17" t="str">
        <f t="shared" si="9"/>
        <v>måndag</v>
      </c>
      <c r="D280" s="24"/>
      <c r="E280" s="24"/>
      <c r="F280" s="24"/>
      <c r="G280" s="24"/>
      <c r="H280" s="24"/>
      <c r="I280" s="24"/>
      <c r="J280" s="24" t="str">
        <f>IF(Tabell1[[#This Row],[Lag]]="","",IFERROR(VLOOKUP(Tabell1[[#This Row],[Lag]],Inställningar!C:F,4,FALSE),""))</f>
        <v/>
      </c>
      <c r="K280" s="20"/>
      <c r="L280" s="44"/>
      <c r="M280" s="16"/>
      <c r="N280" s="16"/>
      <c r="O280" s="16"/>
    </row>
    <row r="281" spans="1:15" x14ac:dyDescent="0.3">
      <c r="A281" s="43">
        <v>46294</v>
      </c>
      <c r="B281" s="16">
        <f t="shared" si="8"/>
        <v>40</v>
      </c>
      <c r="C281" s="17" t="str">
        <f t="shared" si="9"/>
        <v>tisdag</v>
      </c>
      <c r="D281" s="24"/>
      <c r="E281" s="24"/>
      <c r="F281" s="24"/>
      <c r="G281" s="24"/>
      <c r="H281" s="24"/>
      <c r="I281" s="24"/>
      <c r="J281" s="24" t="str">
        <f>IF(Tabell1[[#This Row],[Lag]]="","",IFERROR(VLOOKUP(Tabell1[[#This Row],[Lag]],Inställningar!C:F,4,FALSE),""))</f>
        <v/>
      </c>
      <c r="K281" s="20"/>
      <c r="L281" s="44"/>
      <c r="M281" s="16"/>
      <c r="N281" s="16"/>
      <c r="O281" s="16"/>
    </row>
    <row r="282" spans="1:15" x14ac:dyDescent="0.3">
      <c r="A282" s="43">
        <v>46295</v>
      </c>
      <c r="B282" s="16">
        <f t="shared" si="8"/>
        <v>40</v>
      </c>
      <c r="C282" s="17" t="str">
        <f t="shared" si="9"/>
        <v>onsdag</v>
      </c>
      <c r="D282" s="24"/>
      <c r="E282" s="24"/>
      <c r="F282" s="24"/>
      <c r="G282" s="24"/>
      <c r="H282" s="24"/>
      <c r="I282" s="24"/>
      <c r="J282" s="24" t="str">
        <f>IF(Tabell1[[#This Row],[Lag]]="","",IFERROR(VLOOKUP(Tabell1[[#This Row],[Lag]],Inställningar!C:F,4,FALSE),""))</f>
        <v/>
      </c>
      <c r="K282" s="20"/>
      <c r="L282" s="44"/>
      <c r="M282" s="16"/>
      <c r="N282" s="16"/>
      <c r="O282" s="16"/>
    </row>
    <row r="283" spans="1:15" x14ac:dyDescent="0.3">
      <c r="A283" s="43">
        <v>46296</v>
      </c>
      <c r="B283" s="16">
        <f t="shared" si="8"/>
        <v>40</v>
      </c>
      <c r="C283" s="17" t="str">
        <f t="shared" si="9"/>
        <v>torsdag</v>
      </c>
      <c r="D283" s="24"/>
      <c r="E283" s="24"/>
      <c r="F283" s="24"/>
      <c r="G283" s="24"/>
      <c r="H283" s="24"/>
      <c r="I283" s="24"/>
      <c r="J283" s="24" t="str">
        <f>IF(Tabell1[[#This Row],[Lag]]="","",IFERROR(VLOOKUP(Tabell1[[#This Row],[Lag]],Inställningar!C:F,4,FALSE),""))</f>
        <v/>
      </c>
      <c r="K283" s="20"/>
      <c r="L283" s="44"/>
      <c r="M283" s="16"/>
      <c r="N283" s="18"/>
      <c r="O283" s="16"/>
    </row>
    <row r="284" spans="1:15" x14ac:dyDescent="0.3">
      <c r="A284" s="43">
        <v>46297</v>
      </c>
      <c r="B284" s="16">
        <f t="shared" si="8"/>
        <v>40</v>
      </c>
      <c r="C284" s="17" t="str">
        <f t="shared" si="9"/>
        <v>fredag</v>
      </c>
      <c r="D284" s="24"/>
      <c r="E284" s="24"/>
      <c r="F284" s="24"/>
      <c r="G284" s="24"/>
      <c r="H284" s="24"/>
      <c r="I284" s="24"/>
      <c r="J284" s="24" t="str">
        <f>IF(Tabell1[[#This Row],[Lag]]="","",IFERROR(VLOOKUP(Tabell1[[#This Row],[Lag]],Inställningar!C:F,4,FALSE),""))</f>
        <v/>
      </c>
      <c r="K284" s="20"/>
      <c r="L284" s="44"/>
      <c r="M284" s="16"/>
      <c r="N284" s="16"/>
      <c r="O284" s="16"/>
    </row>
    <row r="285" spans="1:15" x14ac:dyDescent="0.3">
      <c r="A285" s="43">
        <v>46298</v>
      </c>
      <c r="B285" s="16">
        <f t="shared" si="8"/>
        <v>40</v>
      </c>
      <c r="C285" s="17" t="str">
        <f t="shared" si="9"/>
        <v>lördag</v>
      </c>
      <c r="D285" s="24"/>
      <c r="E285" s="24"/>
      <c r="F285" s="24"/>
      <c r="G285" s="24"/>
      <c r="H285" s="24"/>
      <c r="I285" s="24"/>
      <c r="J285" s="24" t="str">
        <f>IF(Tabell1[[#This Row],[Lag]]="","",IFERROR(VLOOKUP(Tabell1[[#This Row],[Lag]],Inställningar!C:F,4,FALSE),""))</f>
        <v/>
      </c>
      <c r="K285" s="20"/>
      <c r="L285" s="44"/>
      <c r="M285" s="16"/>
      <c r="N285" s="16"/>
      <c r="O285" s="16"/>
    </row>
    <row r="286" spans="1:15" x14ac:dyDescent="0.3">
      <c r="A286" s="43">
        <v>46299</v>
      </c>
      <c r="B286" s="16">
        <f t="shared" si="8"/>
        <v>40</v>
      </c>
      <c r="C286" s="17" t="str">
        <f t="shared" si="9"/>
        <v>söndag</v>
      </c>
      <c r="D286" s="24"/>
      <c r="E286" s="24"/>
      <c r="F286" s="24"/>
      <c r="G286" s="24"/>
      <c r="H286" s="24"/>
      <c r="I286" s="24"/>
      <c r="J286" s="24" t="str">
        <f>IF(Tabell1[[#This Row],[Lag]]="","",IFERROR(VLOOKUP(Tabell1[[#This Row],[Lag]],Inställningar!C:F,4,FALSE),""))</f>
        <v/>
      </c>
      <c r="K286" s="20"/>
      <c r="L286" s="44"/>
      <c r="M286" s="16"/>
      <c r="N286" s="16"/>
      <c r="O286" s="16"/>
    </row>
    <row r="287" spans="1:15" ht="15.75" customHeight="1" x14ac:dyDescent="0.3">
      <c r="A287" s="43">
        <v>46300</v>
      </c>
      <c r="B287" s="16">
        <f t="shared" si="8"/>
        <v>41</v>
      </c>
      <c r="C287" s="17" t="str">
        <f t="shared" si="9"/>
        <v>måndag</v>
      </c>
      <c r="D287" s="24"/>
      <c r="E287" s="24"/>
      <c r="F287" s="24"/>
      <c r="G287" s="24"/>
      <c r="H287" s="24"/>
      <c r="I287" s="24"/>
      <c r="J287" s="24" t="str">
        <f>IF(Tabell1[[#This Row],[Lag]]="","",IFERROR(VLOOKUP(Tabell1[[#This Row],[Lag]],Inställningar!C:F,4,FALSE),""))</f>
        <v/>
      </c>
      <c r="K287" s="20"/>
      <c r="L287" s="44"/>
      <c r="M287" s="16"/>
      <c r="N287" s="16"/>
      <c r="O287" s="16"/>
    </row>
    <row r="288" spans="1:15" x14ac:dyDescent="0.3">
      <c r="A288" s="43">
        <v>46301</v>
      </c>
      <c r="B288" s="16">
        <f t="shared" si="8"/>
        <v>41</v>
      </c>
      <c r="C288" s="17" t="str">
        <f t="shared" si="9"/>
        <v>tisdag</v>
      </c>
      <c r="D288" s="24"/>
      <c r="E288" s="24"/>
      <c r="F288" s="24"/>
      <c r="G288" s="24"/>
      <c r="H288" s="24"/>
      <c r="I288" s="24"/>
      <c r="J288" s="24" t="str">
        <f>IF(Tabell1[[#This Row],[Lag]]="","",IFERROR(VLOOKUP(Tabell1[[#This Row],[Lag]],Inställningar!C:F,4,FALSE),""))</f>
        <v/>
      </c>
      <c r="K288" s="20"/>
      <c r="L288" s="44"/>
      <c r="M288" s="16"/>
      <c r="N288" s="16"/>
      <c r="O288" s="16"/>
    </row>
    <row r="289" spans="1:15" x14ac:dyDescent="0.3">
      <c r="A289" s="43">
        <v>46302</v>
      </c>
      <c r="B289" s="16">
        <f t="shared" si="8"/>
        <v>41</v>
      </c>
      <c r="C289" s="17" t="str">
        <f t="shared" si="9"/>
        <v>onsdag</v>
      </c>
      <c r="D289" s="24"/>
      <c r="E289" s="24"/>
      <c r="F289" s="24"/>
      <c r="G289" s="24"/>
      <c r="H289" s="24"/>
      <c r="I289" s="24"/>
      <c r="J289" s="24" t="str">
        <f>IF(Tabell1[[#This Row],[Lag]]="","",IFERROR(VLOOKUP(Tabell1[[#This Row],[Lag]],Inställningar!C:F,4,FALSE),""))</f>
        <v/>
      </c>
      <c r="K289" s="20"/>
      <c r="L289" s="44"/>
      <c r="M289" s="16"/>
      <c r="N289" s="16"/>
      <c r="O289" s="16"/>
    </row>
    <row r="290" spans="1:15" ht="15.75" customHeight="1" x14ac:dyDescent="0.3">
      <c r="A290" s="43">
        <v>46303</v>
      </c>
      <c r="B290" s="16">
        <f t="shared" si="8"/>
        <v>41</v>
      </c>
      <c r="C290" s="17" t="str">
        <f t="shared" si="9"/>
        <v>torsdag</v>
      </c>
      <c r="D290" s="24"/>
      <c r="E290" s="24"/>
      <c r="F290" s="24"/>
      <c r="G290" s="24"/>
      <c r="H290" s="24"/>
      <c r="I290" s="24"/>
      <c r="J290" s="24" t="str">
        <f>IF(Tabell1[[#This Row],[Lag]]="","",IFERROR(VLOOKUP(Tabell1[[#This Row],[Lag]],Inställningar!C:F,4,FALSE),""))</f>
        <v/>
      </c>
      <c r="K290" s="20"/>
      <c r="L290" s="44"/>
      <c r="M290" s="16"/>
      <c r="N290" s="16"/>
      <c r="O290" s="16"/>
    </row>
    <row r="291" spans="1:15" x14ac:dyDescent="0.3">
      <c r="A291" s="43">
        <v>46304</v>
      </c>
      <c r="B291" s="16">
        <f t="shared" si="8"/>
        <v>41</v>
      </c>
      <c r="C291" s="17" t="str">
        <f t="shared" si="9"/>
        <v>fredag</v>
      </c>
      <c r="D291" s="24"/>
      <c r="E291" s="24"/>
      <c r="F291" s="24"/>
      <c r="G291" s="24"/>
      <c r="H291" s="24"/>
      <c r="I291" s="24"/>
      <c r="J291" s="24" t="str">
        <f>IF(Tabell1[[#This Row],[Lag]]="","",IFERROR(VLOOKUP(Tabell1[[#This Row],[Lag]],Inställningar!C:F,4,FALSE),""))</f>
        <v/>
      </c>
      <c r="K291" s="20"/>
      <c r="L291" s="44"/>
      <c r="M291" s="16"/>
      <c r="N291" s="16"/>
      <c r="O291" s="16"/>
    </row>
    <row r="292" spans="1:15" x14ac:dyDescent="0.3">
      <c r="A292" s="43">
        <v>46305</v>
      </c>
      <c r="B292" s="16">
        <f t="shared" si="8"/>
        <v>41</v>
      </c>
      <c r="C292" s="17" t="str">
        <f t="shared" si="9"/>
        <v>lördag</v>
      </c>
      <c r="D292" s="24"/>
      <c r="E292" s="24"/>
      <c r="F292" s="24"/>
      <c r="G292" s="24"/>
      <c r="H292" s="24"/>
      <c r="I292" s="24"/>
      <c r="J292" s="24" t="str">
        <f>IF(Tabell1[[#This Row],[Lag]]="","",IFERROR(VLOOKUP(Tabell1[[#This Row],[Lag]],Inställningar!C:F,4,FALSE),""))</f>
        <v/>
      </c>
      <c r="K292" s="20"/>
      <c r="L292" s="44"/>
      <c r="M292" s="16"/>
      <c r="N292" s="16"/>
      <c r="O292" s="16"/>
    </row>
    <row r="293" spans="1:15" x14ac:dyDescent="0.3">
      <c r="A293" s="43">
        <v>46306</v>
      </c>
      <c r="B293" s="16">
        <f t="shared" si="8"/>
        <v>41</v>
      </c>
      <c r="C293" s="17" t="str">
        <f t="shared" si="9"/>
        <v>söndag</v>
      </c>
      <c r="D293" s="24"/>
      <c r="E293" s="24"/>
      <c r="F293" s="24"/>
      <c r="G293" s="24"/>
      <c r="H293" s="24"/>
      <c r="I293" s="24"/>
      <c r="J293" s="24" t="str">
        <f>IF(Tabell1[[#This Row],[Lag]]="","",IFERROR(VLOOKUP(Tabell1[[#This Row],[Lag]],Inställningar!C:F,4,FALSE),""))</f>
        <v/>
      </c>
      <c r="K293" s="20"/>
      <c r="L293" s="44"/>
      <c r="M293" s="16"/>
      <c r="N293" s="16"/>
      <c r="O293" s="16"/>
    </row>
    <row r="294" spans="1:15" x14ac:dyDescent="0.3">
      <c r="A294" s="43">
        <v>46307</v>
      </c>
      <c r="B294" s="16">
        <f t="shared" si="8"/>
        <v>42</v>
      </c>
      <c r="C294" s="17" t="str">
        <f t="shared" si="9"/>
        <v>måndag</v>
      </c>
      <c r="D294" s="24"/>
      <c r="E294" s="24"/>
      <c r="F294" s="24"/>
      <c r="G294" s="24"/>
      <c r="H294" s="24"/>
      <c r="I294" s="24"/>
      <c r="J294" s="24" t="str">
        <f>IF(Tabell1[[#This Row],[Lag]]="","",IFERROR(VLOOKUP(Tabell1[[#This Row],[Lag]],Inställningar!C:F,4,FALSE),""))</f>
        <v/>
      </c>
      <c r="K294" s="20"/>
      <c r="L294" s="44"/>
      <c r="M294" s="16"/>
      <c r="N294" s="16"/>
      <c r="O294" s="16"/>
    </row>
    <row r="295" spans="1:15" x14ac:dyDescent="0.3">
      <c r="A295" s="43">
        <v>46308</v>
      </c>
      <c r="B295" s="16">
        <f t="shared" si="8"/>
        <v>42</v>
      </c>
      <c r="C295" s="17" t="str">
        <f t="shared" si="9"/>
        <v>tisdag</v>
      </c>
      <c r="D295" s="24"/>
      <c r="E295" s="24"/>
      <c r="F295" s="24"/>
      <c r="G295" s="24"/>
      <c r="H295" s="24"/>
      <c r="I295" s="24"/>
      <c r="J295" s="24" t="str">
        <f>IF(Tabell1[[#This Row],[Lag]]="","",IFERROR(VLOOKUP(Tabell1[[#This Row],[Lag]],Inställningar!C:F,4,FALSE),""))</f>
        <v/>
      </c>
      <c r="K295" s="20"/>
      <c r="L295" s="44"/>
      <c r="M295" s="16"/>
      <c r="N295" s="16"/>
      <c r="O295" s="16"/>
    </row>
    <row r="296" spans="1:15" x14ac:dyDescent="0.3">
      <c r="A296" s="43">
        <v>46309</v>
      </c>
      <c r="B296" s="16">
        <f t="shared" si="8"/>
        <v>42</v>
      </c>
      <c r="C296" s="17" t="str">
        <f t="shared" si="9"/>
        <v>onsdag</v>
      </c>
      <c r="D296" s="24"/>
      <c r="E296" s="24"/>
      <c r="F296" s="24"/>
      <c r="G296" s="24"/>
      <c r="H296" s="24"/>
      <c r="I296" s="24"/>
      <c r="J296" s="24" t="str">
        <f>IF(Tabell1[[#This Row],[Lag]]="","",IFERROR(VLOOKUP(Tabell1[[#This Row],[Lag]],Inställningar!C:F,4,FALSE),""))</f>
        <v/>
      </c>
      <c r="K296" s="20"/>
      <c r="L296" s="44"/>
      <c r="M296" s="16"/>
      <c r="N296" s="16"/>
      <c r="O296" s="16"/>
    </row>
    <row r="297" spans="1:15" x14ac:dyDescent="0.3">
      <c r="A297" s="43">
        <v>46310</v>
      </c>
      <c r="B297" s="16">
        <f t="shared" si="8"/>
        <v>42</v>
      </c>
      <c r="C297" s="17" t="str">
        <f t="shared" si="9"/>
        <v>torsdag</v>
      </c>
      <c r="D297" s="24"/>
      <c r="E297" s="24"/>
      <c r="F297" s="24"/>
      <c r="G297" s="24"/>
      <c r="H297" s="24"/>
      <c r="I297" s="24"/>
      <c r="J297" s="24" t="str">
        <f>IF(Tabell1[[#This Row],[Lag]]="","",IFERROR(VLOOKUP(Tabell1[[#This Row],[Lag]],Inställningar!C:F,4,FALSE),""))</f>
        <v/>
      </c>
      <c r="K297" s="20"/>
      <c r="L297" s="44"/>
      <c r="M297" s="16"/>
      <c r="N297" s="16"/>
      <c r="O297" s="16"/>
    </row>
    <row r="298" spans="1:15" x14ac:dyDescent="0.3">
      <c r="A298" s="43">
        <v>46311</v>
      </c>
      <c r="B298" s="16">
        <f t="shared" si="8"/>
        <v>42</v>
      </c>
      <c r="C298" s="17" t="str">
        <f t="shared" si="9"/>
        <v>fredag</v>
      </c>
      <c r="D298" s="24"/>
      <c r="E298" s="24"/>
      <c r="F298" s="24"/>
      <c r="G298" s="24"/>
      <c r="H298" s="24"/>
      <c r="I298" s="24"/>
      <c r="J298" s="24" t="str">
        <f>IF(Tabell1[[#This Row],[Lag]]="","",IFERROR(VLOOKUP(Tabell1[[#This Row],[Lag]],Inställningar!C:F,4,FALSE),""))</f>
        <v/>
      </c>
      <c r="K298" s="20"/>
      <c r="L298" s="44"/>
      <c r="M298" s="16"/>
      <c r="N298" s="16"/>
      <c r="O298" s="16"/>
    </row>
    <row r="299" spans="1:15" x14ac:dyDescent="0.3">
      <c r="A299" s="43">
        <v>46312</v>
      </c>
      <c r="B299" s="16">
        <f t="shared" si="8"/>
        <v>42</v>
      </c>
      <c r="C299" s="17" t="str">
        <f t="shared" si="9"/>
        <v>lördag</v>
      </c>
      <c r="D299" s="24"/>
      <c r="E299" s="24"/>
      <c r="F299" s="24"/>
      <c r="G299" s="24"/>
      <c r="H299" s="24"/>
      <c r="I299" s="24"/>
      <c r="J299" s="24" t="str">
        <f>IF(Tabell1[[#This Row],[Lag]]="","",IFERROR(VLOOKUP(Tabell1[[#This Row],[Lag]],Inställningar!C:F,4,FALSE),""))</f>
        <v/>
      </c>
      <c r="K299" s="20"/>
      <c r="L299" s="44"/>
      <c r="M299" s="16"/>
      <c r="N299" s="16"/>
      <c r="O299" s="16"/>
    </row>
    <row r="300" spans="1:15" x14ac:dyDescent="0.3">
      <c r="A300" s="43">
        <v>46313</v>
      </c>
      <c r="B300" s="16">
        <f t="shared" si="8"/>
        <v>42</v>
      </c>
      <c r="C300" s="17" t="str">
        <f t="shared" si="9"/>
        <v>söndag</v>
      </c>
      <c r="D300" s="24"/>
      <c r="E300" s="24"/>
      <c r="F300" s="24"/>
      <c r="G300" s="24"/>
      <c r="H300" s="24"/>
      <c r="I300" s="24"/>
      <c r="J300" s="24" t="str">
        <f>IF(Tabell1[[#This Row],[Lag]]="","",IFERROR(VLOOKUP(Tabell1[[#This Row],[Lag]],Inställningar!C:F,4,FALSE),""))</f>
        <v/>
      </c>
      <c r="K300" s="20"/>
      <c r="L300" s="44"/>
      <c r="M300" s="16"/>
      <c r="N300" s="16"/>
      <c r="O300" s="16"/>
    </row>
    <row r="301" spans="1:15" x14ac:dyDescent="0.3">
      <c r="A301" s="43">
        <v>46314</v>
      </c>
      <c r="B301" s="16">
        <f t="shared" si="8"/>
        <v>43</v>
      </c>
      <c r="C301" s="17" t="str">
        <f t="shared" si="9"/>
        <v>måndag</v>
      </c>
      <c r="D301" s="24"/>
      <c r="E301" s="24"/>
      <c r="F301" s="24"/>
      <c r="G301" s="24"/>
      <c r="H301" s="24"/>
      <c r="I301" s="24"/>
      <c r="J301" s="24" t="str">
        <f>IF(Tabell1[[#This Row],[Lag]]="","",IFERROR(VLOOKUP(Tabell1[[#This Row],[Lag]],Inställningar!C:F,4,FALSE),""))</f>
        <v/>
      </c>
      <c r="K301" s="20"/>
      <c r="L301" s="44"/>
      <c r="M301" s="16"/>
      <c r="N301" s="16"/>
      <c r="O301" s="16"/>
    </row>
    <row r="302" spans="1:15" x14ac:dyDescent="0.3">
      <c r="A302" s="43">
        <v>46315</v>
      </c>
      <c r="B302" s="16">
        <f t="shared" si="8"/>
        <v>43</v>
      </c>
      <c r="C302" s="17" t="str">
        <f t="shared" si="9"/>
        <v>tisdag</v>
      </c>
      <c r="D302" s="24"/>
      <c r="E302" s="24"/>
      <c r="F302" s="24"/>
      <c r="G302" s="24"/>
      <c r="H302" s="24"/>
      <c r="I302" s="24"/>
      <c r="J302" s="24" t="str">
        <f>IF(Tabell1[[#This Row],[Lag]]="","",IFERROR(VLOOKUP(Tabell1[[#This Row],[Lag]],Inställningar!C:F,4,FALSE),""))</f>
        <v/>
      </c>
      <c r="K302" s="20"/>
      <c r="L302" s="44"/>
      <c r="M302" s="16"/>
      <c r="N302" s="16"/>
      <c r="O302" s="16"/>
    </row>
    <row r="303" spans="1:15" x14ac:dyDescent="0.3">
      <c r="A303" s="43">
        <v>46316</v>
      </c>
      <c r="B303" s="16">
        <f t="shared" si="8"/>
        <v>43</v>
      </c>
      <c r="C303" s="17" t="str">
        <f t="shared" si="9"/>
        <v>onsdag</v>
      </c>
      <c r="D303" s="24"/>
      <c r="E303" s="24"/>
      <c r="F303" s="24"/>
      <c r="G303" s="24"/>
      <c r="H303" s="24"/>
      <c r="I303" s="24"/>
      <c r="J303" s="24" t="str">
        <f>IF(Tabell1[[#This Row],[Lag]]="","",IFERROR(VLOOKUP(Tabell1[[#This Row],[Lag]],Inställningar!C:F,4,FALSE),""))</f>
        <v/>
      </c>
      <c r="K303" s="20"/>
      <c r="L303" s="44"/>
      <c r="M303" s="16"/>
      <c r="N303" s="16"/>
      <c r="O303" s="16"/>
    </row>
    <row r="304" spans="1:15" x14ac:dyDescent="0.3">
      <c r="A304" s="43">
        <v>46317</v>
      </c>
      <c r="B304" s="16">
        <f t="shared" si="8"/>
        <v>43</v>
      </c>
      <c r="C304" s="17" t="str">
        <f t="shared" si="9"/>
        <v>torsdag</v>
      </c>
      <c r="D304" s="24"/>
      <c r="E304" s="24"/>
      <c r="F304" s="24"/>
      <c r="G304" s="24"/>
      <c r="H304" s="24"/>
      <c r="I304" s="24"/>
      <c r="J304" s="24" t="str">
        <f>IF(Tabell1[[#This Row],[Lag]]="","",IFERROR(VLOOKUP(Tabell1[[#This Row],[Lag]],Inställningar!C:F,4,FALSE),""))</f>
        <v/>
      </c>
      <c r="K304" s="20"/>
      <c r="L304" s="44"/>
      <c r="M304" s="16"/>
      <c r="N304" s="16"/>
      <c r="O304" s="16"/>
    </row>
    <row r="305" spans="1:15" x14ac:dyDescent="0.3">
      <c r="A305" s="43">
        <v>46318</v>
      </c>
      <c r="B305" s="16">
        <f t="shared" si="8"/>
        <v>43</v>
      </c>
      <c r="C305" s="17" t="str">
        <f t="shared" si="9"/>
        <v>fredag</v>
      </c>
      <c r="D305" s="24"/>
      <c r="E305" s="24"/>
      <c r="F305" s="24"/>
      <c r="G305" s="24"/>
      <c r="H305" s="24"/>
      <c r="I305" s="24"/>
      <c r="J305" s="24" t="str">
        <f>IF(Tabell1[[#This Row],[Lag]]="","",IFERROR(VLOOKUP(Tabell1[[#This Row],[Lag]],Inställningar!C:F,4,FALSE),""))</f>
        <v/>
      </c>
      <c r="K305" s="20"/>
      <c r="L305" s="44"/>
      <c r="M305" s="16"/>
      <c r="N305" s="16"/>
      <c r="O305" s="16"/>
    </row>
    <row r="306" spans="1:15" x14ac:dyDescent="0.3">
      <c r="A306" s="43">
        <v>46319</v>
      </c>
      <c r="B306" s="16">
        <f t="shared" si="8"/>
        <v>43</v>
      </c>
      <c r="C306" s="17" t="str">
        <f t="shared" si="9"/>
        <v>lördag</v>
      </c>
      <c r="D306" s="24"/>
      <c r="E306" s="24"/>
      <c r="F306" s="24"/>
      <c r="G306" s="24"/>
      <c r="H306" s="24"/>
      <c r="I306" s="24"/>
      <c r="J306" s="24" t="str">
        <f>IF(Tabell1[[#This Row],[Lag]]="","",IFERROR(VLOOKUP(Tabell1[[#This Row],[Lag]],Inställningar!C:F,4,FALSE),""))</f>
        <v/>
      </c>
      <c r="K306" s="20"/>
      <c r="L306" s="44"/>
      <c r="M306" s="16"/>
      <c r="N306" s="16"/>
      <c r="O306" s="16"/>
    </row>
    <row r="307" spans="1:15" x14ac:dyDescent="0.3">
      <c r="A307" s="43">
        <v>46320</v>
      </c>
      <c r="B307" s="16">
        <f t="shared" si="8"/>
        <v>43</v>
      </c>
      <c r="C307" s="17" t="str">
        <f t="shared" si="9"/>
        <v>söndag</v>
      </c>
      <c r="D307" s="24"/>
      <c r="E307" s="24"/>
      <c r="F307" s="24"/>
      <c r="G307" s="24"/>
      <c r="H307" s="24"/>
      <c r="I307" s="24"/>
      <c r="J307" s="24" t="str">
        <f>IF(Tabell1[[#This Row],[Lag]]="","",IFERROR(VLOOKUP(Tabell1[[#This Row],[Lag]],Inställningar!C:F,4,FALSE),""))</f>
        <v/>
      </c>
      <c r="K307" s="20"/>
      <c r="L307" s="44"/>
      <c r="M307" s="16"/>
      <c r="N307" s="16"/>
      <c r="O307" s="16"/>
    </row>
    <row r="308" spans="1:15" x14ac:dyDescent="0.3">
      <c r="A308" s="43">
        <v>46321</v>
      </c>
      <c r="B308" s="16">
        <f t="shared" si="8"/>
        <v>44</v>
      </c>
      <c r="C308" s="17" t="str">
        <f t="shared" si="9"/>
        <v>måndag</v>
      </c>
      <c r="D308" s="24"/>
      <c r="E308" s="24"/>
      <c r="F308" s="24"/>
      <c r="G308" s="24"/>
      <c r="H308" s="24"/>
      <c r="I308" s="24"/>
      <c r="J308" s="24" t="str">
        <f>IF(Tabell1[[#This Row],[Lag]]="","",IFERROR(VLOOKUP(Tabell1[[#This Row],[Lag]],Inställningar!C:F,4,FALSE),""))</f>
        <v/>
      </c>
      <c r="K308" s="20"/>
      <c r="L308" s="44"/>
      <c r="M308" s="16"/>
      <c r="N308" s="16"/>
      <c r="O308" s="16"/>
    </row>
    <row r="309" spans="1:15" x14ac:dyDescent="0.3">
      <c r="A309" s="43">
        <v>46322</v>
      </c>
      <c r="B309" s="16">
        <f t="shared" si="8"/>
        <v>44</v>
      </c>
      <c r="C309" s="17" t="str">
        <f t="shared" si="9"/>
        <v>tisdag</v>
      </c>
      <c r="D309" s="24"/>
      <c r="E309" s="24"/>
      <c r="F309" s="24"/>
      <c r="G309" s="24"/>
      <c r="H309" s="24"/>
      <c r="I309" s="24"/>
      <c r="J309" s="24" t="str">
        <f>IF(Tabell1[[#This Row],[Lag]]="","",IFERROR(VLOOKUP(Tabell1[[#This Row],[Lag]],Inställningar!C:F,4,FALSE),""))</f>
        <v/>
      </c>
      <c r="K309" s="20"/>
      <c r="L309" s="44"/>
      <c r="M309" s="16"/>
      <c r="N309" s="16"/>
      <c r="O309" s="16"/>
    </row>
    <row r="310" spans="1:15" x14ac:dyDescent="0.3">
      <c r="A310" s="43">
        <v>46323</v>
      </c>
      <c r="B310" s="16">
        <f t="shared" si="8"/>
        <v>44</v>
      </c>
      <c r="C310" s="17" t="str">
        <f t="shared" si="9"/>
        <v>onsdag</v>
      </c>
      <c r="D310" s="24"/>
      <c r="E310" s="24"/>
      <c r="F310" s="24"/>
      <c r="G310" s="24"/>
      <c r="H310" s="24"/>
      <c r="I310" s="24"/>
      <c r="J310" s="24" t="str">
        <f>IF(Tabell1[[#This Row],[Lag]]="","",IFERROR(VLOOKUP(Tabell1[[#This Row],[Lag]],Inställningar!C:F,4,FALSE),""))</f>
        <v/>
      </c>
      <c r="K310" s="20"/>
      <c r="L310" s="44"/>
      <c r="M310" s="16"/>
      <c r="N310" s="16"/>
      <c r="O310" s="16"/>
    </row>
    <row r="311" spans="1:15" x14ac:dyDescent="0.3">
      <c r="A311" s="43">
        <v>46324</v>
      </c>
      <c r="B311" s="16">
        <f t="shared" si="8"/>
        <v>44</v>
      </c>
      <c r="C311" s="17" t="str">
        <f t="shared" si="9"/>
        <v>torsdag</v>
      </c>
      <c r="D311" s="24"/>
      <c r="E311" s="24"/>
      <c r="F311" s="24"/>
      <c r="G311" s="24"/>
      <c r="H311" s="24"/>
      <c r="I311" s="24"/>
      <c r="J311" s="24" t="str">
        <f>IF(Tabell1[[#This Row],[Lag]]="","",IFERROR(VLOOKUP(Tabell1[[#This Row],[Lag]],Inställningar!C:F,4,FALSE),""))</f>
        <v/>
      </c>
      <c r="K311" s="20"/>
      <c r="L311" s="44"/>
      <c r="M311" s="16"/>
      <c r="N311" s="16"/>
      <c r="O311" s="16"/>
    </row>
    <row r="312" spans="1:15" x14ac:dyDescent="0.3">
      <c r="A312" s="43">
        <v>46325</v>
      </c>
      <c r="B312" s="16">
        <f t="shared" si="8"/>
        <v>44</v>
      </c>
      <c r="C312" s="17" t="str">
        <f t="shared" si="9"/>
        <v>fredag</v>
      </c>
      <c r="D312" s="24"/>
      <c r="E312" s="24"/>
      <c r="F312" s="24"/>
      <c r="G312" s="24"/>
      <c r="H312" s="24"/>
      <c r="I312" s="24"/>
      <c r="J312" s="24" t="str">
        <f>IF(Tabell1[[#This Row],[Lag]]="","",IFERROR(VLOOKUP(Tabell1[[#This Row],[Lag]],Inställningar!C:F,4,FALSE),""))</f>
        <v/>
      </c>
      <c r="K312" s="20"/>
      <c r="L312" s="44"/>
      <c r="M312" s="16"/>
      <c r="N312" s="16"/>
      <c r="O312" s="16"/>
    </row>
    <row r="313" spans="1:15" x14ac:dyDescent="0.3">
      <c r="A313" s="43">
        <v>46326</v>
      </c>
      <c r="B313" s="16">
        <f t="shared" si="8"/>
        <v>44</v>
      </c>
      <c r="C313" s="17" t="str">
        <f t="shared" si="9"/>
        <v>lördag</v>
      </c>
      <c r="D313" s="24"/>
      <c r="E313" s="24"/>
      <c r="F313" s="24"/>
      <c r="G313" s="24"/>
      <c r="H313" s="24"/>
      <c r="I313" s="24"/>
      <c r="J313" s="24" t="str">
        <f>IF(Tabell1[[#This Row],[Lag]]="","",IFERROR(VLOOKUP(Tabell1[[#This Row],[Lag]],Inställningar!C:F,4,FALSE),""))</f>
        <v/>
      </c>
      <c r="K313" s="20"/>
      <c r="L313" s="44"/>
      <c r="M313" s="16"/>
      <c r="N313" s="16"/>
      <c r="O313" s="16"/>
    </row>
    <row r="314" spans="1:15" x14ac:dyDescent="0.3">
      <c r="A314" s="43">
        <v>46327</v>
      </c>
      <c r="B314" s="16">
        <f t="shared" si="8"/>
        <v>44</v>
      </c>
      <c r="C314" s="17" t="str">
        <f t="shared" si="9"/>
        <v>söndag</v>
      </c>
      <c r="D314" s="24"/>
      <c r="E314" s="24"/>
      <c r="F314" s="24"/>
      <c r="G314" s="24"/>
      <c r="H314" s="24"/>
      <c r="I314" s="24"/>
      <c r="J314" s="24" t="str">
        <f>IF(Tabell1[[#This Row],[Lag]]="","",IFERROR(VLOOKUP(Tabell1[[#This Row],[Lag]],Inställningar!C:F,4,FALSE),""))</f>
        <v/>
      </c>
      <c r="K314" s="20"/>
      <c r="L314" s="44"/>
      <c r="M314" s="16"/>
      <c r="N314" s="16"/>
      <c r="O314" s="16"/>
    </row>
    <row r="315" spans="1:15" x14ac:dyDescent="0.3">
      <c r="A315" s="43">
        <v>46328</v>
      </c>
      <c r="B315" s="16">
        <f t="shared" si="8"/>
        <v>45</v>
      </c>
      <c r="C315" s="17" t="str">
        <f t="shared" si="9"/>
        <v>måndag</v>
      </c>
      <c r="D315" s="24"/>
      <c r="E315" s="24"/>
      <c r="F315" s="24"/>
      <c r="G315" s="24"/>
      <c r="H315" s="24"/>
      <c r="I315" s="24"/>
      <c r="J315" s="24" t="str">
        <f>IF(Tabell1[[#This Row],[Lag]]="","",IFERROR(VLOOKUP(Tabell1[[#This Row],[Lag]],Inställningar!C:F,4,FALSE),""))</f>
        <v/>
      </c>
      <c r="K315" s="20"/>
      <c r="L315" s="44"/>
      <c r="M315" s="16"/>
      <c r="N315" s="16"/>
      <c r="O315" s="16"/>
    </row>
    <row r="316" spans="1:15" x14ac:dyDescent="0.3">
      <c r="A316" s="43">
        <v>46329</v>
      </c>
      <c r="B316" s="16">
        <f t="shared" si="8"/>
        <v>45</v>
      </c>
      <c r="C316" s="17" t="str">
        <f t="shared" si="9"/>
        <v>tisdag</v>
      </c>
      <c r="D316" s="24"/>
      <c r="E316" s="24"/>
      <c r="F316" s="24"/>
      <c r="G316" s="24"/>
      <c r="H316" s="24"/>
      <c r="I316" s="24"/>
      <c r="J316" s="24" t="str">
        <f>IF(Tabell1[[#This Row],[Lag]]="","",IFERROR(VLOOKUP(Tabell1[[#This Row],[Lag]],Inställningar!C:F,4,FALSE),""))</f>
        <v/>
      </c>
      <c r="K316" s="20"/>
      <c r="L316" s="44"/>
      <c r="M316" s="16"/>
      <c r="N316" s="16"/>
      <c r="O316" s="16"/>
    </row>
    <row r="317" spans="1:15" x14ac:dyDescent="0.3">
      <c r="A317" s="43">
        <v>46330</v>
      </c>
      <c r="B317" s="16">
        <f t="shared" si="8"/>
        <v>45</v>
      </c>
      <c r="C317" s="17" t="str">
        <f t="shared" si="9"/>
        <v>onsdag</v>
      </c>
      <c r="D317" s="24"/>
      <c r="E317" s="24"/>
      <c r="F317" s="24"/>
      <c r="G317" s="24"/>
      <c r="H317" s="24"/>
      <c r="I317" s="24"/>
      <c r="J317" s="24" t="str">
        <f>IF(Tabell1[[#This Row],[Lag]]="","",IFERROR(VLOOKUP(Tabell1[[#This Row],[Lag]],Inställningar!C:F,4,FALSE),""))</f>
        <v/>
      </c>
      <c r="K317" s="20"/>
      <c r="L317" s="44"/>
      <c r="M317" s="16"/>
      <c r="N317" s="16"/>
      <c r="O317" s="16"/>
    </row>
    <row r="318" spans="1:15" x14ac:dyDescent="0.3">
      <c r="A318" s="43">
        <v>46331</v>
      </c>
      <c r="B318" s="16">
        <f t="shared" si="8"/>
        <v>45</v>
      </c>
      <c r="C318" s="17" t="str">
        <f t="shared" si="9"/>
        <v>torsdag</v>
      </c>
      <c r="D318" s="24"/>
      <c r="E318" s="24"/>
      <c r="F318" s="24"/>
      <c r="G318" s="24"/>
      <c r="H318" s="24"/>
      <c r="I318" s="24"/>
      <c r="J318" s="24" t="str">
        <f>IF(Tabell1[[#This Row],[Lag]]="","",IFERROR(VLOOKUP(Tabell1[[#This Row],[Lag]],Inställningar!C:F,4,FALSE),""))</f>
        <v/>
      </c>
      <c r="K318" s="20"/>
      <c r="L318" s="44"/>
      <c r="M318" s="16"/>
      <c r="N318" s="16"/>
      <c r="O318" s="16"/>
    </row>
    <row r="319" spans="1:15" x14ac:dyDescent="0.3">
      <c r="A319" s="43">
        <v>46332</v>
      </c>
      <c r="B319" s="16">
        <f t="shared" si="8"/>
        <v>45</v>
      </c>
      <c r="C319" s="17" t="str">
        <f t="shared" si="9"/>
        <v>fredag</v>
      </c>
      <c r="D319" s="24"/>
      <c r="E319" s="24"/>
      <c r="F319" s="24"/>
      <c r="G319" s="24"/>
      <c r="H319" s="24"/>
      <c r="I319" s="24"/>
      <c r="J319" s="24" t="str">
        <f>IF(Tabell1[[#This Row],[Lag]]="","",IFERROR(VLOOKUP(Tabell1[[#This Row],[Lag]],Inställningar!C:F,4,FALSE),""))</f>
        <v/>
      </c>
      <c r="K319" s="20"/>
      <c r="L319" s="44"/>
      <c r="M319" s="16"/>
      <c r="N319" s="16"/>
      <c r="O319" s="16"/>
    </row>
    <row r="320" spans="1:15" x14ac:dyDescent="0.3">
      <c r="A320" s="43">
        <v>46333</v>
      </c>
      <c r="B320" s="16">
        <f t="shared" si="8"/>
        <v>45</v>
      </c>
      <c r="C320" s="17" t="str">
        <f t="shared" si="9"/>
        <v>lördag</v>
      </c>
      <c r="D320" s="24"/>
      <c r="E320" s="24"/>
      <c r="F320" s="24"/>
      <c r="G320" s="24"/>
      <c r="H320" s="24"/>
      <c r="I320" s="24"/>
      <c r="J320" s="24" t="str">
        <f>IF(Tabell1[[#This Row],[Lag]]="","",IFERROR(VLOOKUP(Tabell1[[#This Row],[Lag]],Inställningar!C:F,4,FALSE),""))</f>
        <v/>
      </c>
      <c r="K320" s="20"/>
      <c r="L320" s="44"/>
      <c r="M320" s="16"/>
      <c r="N320" s="16"/>
      <c r="O320" s="16"/>
    </row>
    <row r="321" spans="1:15" x14ac:dyDescent="0.3">
      <c r="A321" s="43">
        <v>46334</v>
      </c>
      <c r="B321" s="16">
        <f t="shared" si="8"/>
        <v>45</v>
      </c>
      <c r="C321" s="17" t="str">
        <f t="shared" si="9"/>
        <v>söndag</v>
      </c>
      <c r="D321" s="24"/>
      <c r="E321" s="24"/>
      <c r="F321" s="24"/>
      <c r="G321" s="24"/>
      <c r="H321" s="24"/>
      <c r="I321" s="24"/>
      <c r="J321" s="24" t="str">
        <f>IF(Tabell1[[#This Row],[Lag]]="","",IFERROR(VLOOKUP(Tabell1[[#This Row],[Lag]],Inställningar!C:F,4,FALSE),""))</f>
        <v/>
      </c>
      <c r="K321" s="20"/>
      <c r="L321" s="44"/>
      <c r="M321" s="16"/>
      <c r="N321" s="16"/>
      <c r="O321" s="16"/>
    </row>
    <row r="322" spans="1:15" x14ac:dyDescent="0.3">
      <c r="A322" s="43">
        <v>46335</v>
      </c>
      <c r="B322" s="16">
        <f t="shared" si="8"/>
        <v>46</v>
      </c>
      <c r="C322" s="17" t="str">
        <f t="shared" si="9"/>
        <v>måndag</v>
      </c>
      <c r="D322" s="24"/>
      <c r="E322" s="24"/>
      <c r="F322" s="24"/>
      <c r="G322" s="24"/>
      <c r="H322" s="24"/>
      <c r="I322" s="24"/>
      <c r="J322" s="24" t="str">
        <f>IF(Tabell1[[#This Row],[Lag]]="","",IFERROR(VLOOKUP(Tabell1[[#This Row],[Lag]],Inställningar!C:F,4,FALSE),""))</f>
        <v/>
      </c>
      <c r="K322" s="20"/>
      <c r="L322" s="44"/>
      <c r="M322" s="16"/>
      <c r="N322" s="16"/>
      <c r="O322" s="16"/>
    </row>
    <row r="323" spans="1:15" x14ac:dyDescent="0.3">
      <c r="A323" s="43">
        <v>46336</v>
      </c>
      <c r="B323" s="16">
        <f t="shared" si="8"/>
        <v>46</v>
      </c>
      <c r="C323" s="17" t="str">
        <f t="shared" si="9"/>
        <v>tisdag</v>
      </c>
      <c r="D323" s="24"/>
      <c r="E323" s="24"/>
      <c r="F323" s="24"/>
      <c r="G323" s="24"/>
      <c r="H323" s="24"/>
      <c r="I323" s="24"/>
      <c r="J323" s="24" t="str">
        <f>IF(Tabell1[[#This Row],[Lag]]="","",IFERROR(VLOOKUP(Tabell1[[#This Row],[Lag]],Inställningar!C:F,4,FALSE),""))</f>
        <v/>
      </c>
      <c r="K323" s="20"/>
      <c r="L323" s="44"/>
      <c r="M323" s="16"/>
      <c r="N323" s="16"/>
      <c r="O323" s="16"/>
    </row>
    <row r="324" spans="1:15" x14ac:dyDescent="0.3">
      <c r="A324" s="43">
        <v>46337</v>
      </c>
      <c r="B324" s="16">
        <f t="shared" si="8"/>
        <v>46</v>
      </c>
      <c r="C324" s="17" t="str">
        <f t="shared" si="9"/>
        <v>onsdag</v>
      </c>
      <c r="D324" s="24"/>
      <c r="E324" s="24"/>
      <c r="F324" s="24"/>
      <c r="G324" s="24"/>
      <c r="H324" s="24"/>
      <c r="I324" s="24"/>
      <c r="J324" s="24" t="str">
        <f>IF(Tabell1[[#This Row],[Lag]]="","",IFERROR(VLOOKUP(Tabell1[[#This Row],[Lag]],Inställningar!C:F,4,FALSE),""))</f>
        <v/>
      </c>
      <c r="K324" s="20"/>
      <c r="L324" s="44"/>
      <c r="M324" s="16"/>
      <c r="N324" s="16"/>
      <c r="O324" s="16"/>
    </row>
    <row r="325" spans="1:15" x14ac:dyDescent="0.3">
      <c r="A325" s="43">
        <v>46338</v>
      </c>
      <c r="B325" s="16">
        <f t="shared" si="8"/>
        <v>46</v>
      </c>
      <c r="C325" s="17" t="str">
        <f t="shared" si="9"/>
        <v>torsdag</v>
      </c>
      <c r="D325" s="24"/>
      <c r="E325" s="24"/>
      <c r="F325" s="24"/>
      <c r="G325" s="24"/>
      <c r="H325" s="24"/>
      <c r="I325" s="24"/>
      <c r="J325" s="24" t="str">
        <f>IF(Tabell1[[#This Row],[Lag]]="","",IFERROR(VLOOKUP(Tabell1[[#This Row],[Lag]],Inställningar!C:F,4,FALSE),""))</f>
        <v/>
      </c>
      <c r="K325" s="20"/>
      <c r="L325" s="44"/>
      <c r="M325" s="16"/>
      <c r="N325" s="16"/>
      <c r="O325" s="16"/>
    </row>
    <row r="326" spans="1:15" x14ac:dyDescent="0.3">
      <c r="A326" s="43">
        <v>46339</v>
      </c>
      <c r="B326" s="16">
        <f t="shared" si="8"/>
        <v>46</v>
      </c>
      <c r="C326" s="17" t="str">
        <f t="shared" si="9"/>
        <v>fredag</v>
      </c>
      <c r="D326" s="24"/>
      <c r="E326" s="24"/>
      <c r="F326" s="24"/>
      <c r="G326" s="24"/>
      <c r="H326" s="24"/>
      <c r="I326" s="24"/>
      <c r="J326" s="24" t="str">
        <f>IF(Tabell1[[#This Row],[Lag]]="","",IFERROR(VLOOKUP(Tabell1[[#This Row],[Lag]],Inställningar!C:F,4,FALSE),""))</f>
        <v/>
      </c>
      <c r="K326" s="20"/>
      <c r="L326" s="44"/>
      <c r="M326" s="16"/>
      <c r="N326" s="16"/>
      <c r="O326" s="16"/>
    </row>
    <row r="327" spans="1:15" x14ac:dyDescent="0.3">
      <c r="A327" s="43">
        <v>46340</v>
      </c>
      <c r="B327" s="16">
        <f t="shared" si="8"/>
        <v>46</v>
      </c>
      <c r="C327" s="17" t="str">
        <f t="shared" si="9"/>
        <v>lördag</v>
      </c>
      <c r="D327" s="24"/>
      <c r="E327" s="24"/>
      <c r="F327" s="24"/>
      <c r="G327" s="24"/>
      <c r="H327" s="24"/>
      <c r="I327" s="24"/>
      <c r="J327" s="24" t="str">
        <f>IF(Tabell1[[#This Row],[Lag]]="","",IFERROR(VLOOKUP(Tabell1[[#This Row],[Lag]],Inställningar!C:F,4,FALSE),""))</f>
        <v/>
      </c>
      <c r="K327" s="20"/>
      <c r="L327" s="44"/>
      <c r="M327" s="16"/>
      <c r="N327" s="16"/>
      <c r="O327" s="16"/>
    </row>
    <row r="328" spans="1:15" x14ac:dyDescent="0.3">
      <c r="A328" s="43">
        <v>46341</v>
      </c>
      <c r="B328" s="16">
        <f t="shared" si="8"/>
        <v>46</v>
      </c>
      <c r="C328" s="17" t="str">
        <f t="shared" si="9"/>
        <v>söndag</v>
      </c>
      <c r="D328" s="24"/>
      <c r="E328" s="24"/>
      <c r="F328" s="24"/>
      <c r="G328" s="24"/>
      <c r="H328" s="24"/>
      <c r="I328" s="24"/>
      <c r="J328" s="24" t="str">
        <f>IF(Tabell1[[#This Row],[Lag]]="","",IFERROR(VLOOKUP(Tabell1[[#This Row],[Lag]],Inställningar!C:F,4,FALSE),""))</f>
        <v/>
      </c>
      <c r="K328" s="20"/>
      <c r="L328" s="44"/>
      <c r="M328" s="16"/>
      <c r="N328" s="16"/>
      <c r="O328" s="16"/>
    </row>
    <row r="329" spans="1:15" x14ac:dyDescent="0.3">
      <c r="A329" s="43">
        <v>46342</v>
      </c>
      <c r="B329" s="16">
        <f t="shared" si="8"/>
        <v>47</v>
      </c>
      <c r="C329" s="17" t="str">
        <f t="shared" si="9"/>
        <v>måndag</v>
      </c>
      <c r="D329" s="24"/>
      <c r="E329" s="24"/>
      <c r="F329" s="24"/>
      <c r="G329" s="24"/>
      <c r="H329" s="24"/>
      <c r="I329" s="24"/>
      <c r="J329" s="24" t="str">
        <f>IF(Tabell1[[#This Row],[Lag]]="","",IFERROR(VLOOKUP(Tabell1[[#This Row],[Lag]],Inställningar!C:F,4,FALSE),""))</f>
        <v/>
      </c>
      <c r="K329" s="20"/>
      <c r="L329" s="44"/>
      <c r="M329" s="16"/>
      <c r="N329" s="16"/>
      <c r="O329" s="16"/>
    </row>
    <row r="330" spans="1:15" x14ac:dyDescent="0.3">
      <c r="A330" s="43">
        <v>46343</v>
      </c>
      <c r="B330" s="16">
        <f t="shared" si="8"/>
        <v>47</v>
      </c>
      <c r="C330" s="17" t="str">
        <f t="shared" si="9"/>
        <v>tisdag</v>
      </c>
      <c r="D330" s="24"/>
      <c r="E330" s="24"/>
      <c r="F330" s="24"/>
      <c r="G330" s="24"/>
      <c r="H330" s="24"/>
      <c r="I330" s="24"/>
      <c r="J330" s="24" t="str">
        <f>IF(Tabell1[[#This Row],[Lag]]="","",IFERROR(VLOOKUP(Tabell1[[#This Row],[Lag]],Inställningar!C:F,4,FALSE),""))</f>
        <v/>
      </c>
      <c r="K330" s="20"/>
      <c r="L330" s="44"/>
      <c r="M330" s="16"/>
      <c r="N330" s="16"/>
      <c r="O330" s="16"/>
    </row>
    <row r="331" spans="1:15" x14ac:dyDescent="0.3">
      <c r="A331" s="43">
        <v>46344</v>
      </c>
      <c r="B331" s="16">
        <f t="shared" ref="B331:B374" si="10">_xlfn.ISOWEEKNUM(A331)</f>
        <v>47</v>
      </c>
      <c r="C331" s="17" t="str">
        <f t="shared" ref="C331:C374" si="11">TEXT(A331,"dddd")</f>
        <v>onsdag</v>
      </c>
      <c r="D331" s="24"/>
      <c r="E331" s="24"/>
      <c r="F331" s="24"/>
      <c r="G331" s="24"/>
      <c r="H331" s="24"/>
      <c r="I331" s="24"/>
      <c r="J331" s="24" t="str">
        <f>IF(Tabell1[[#This Row],[Lag]]="","",IFERROR(VLOOKUP(Tabell1[[#This Row],[Lag]],Inställningar!C:F,4,FALSE),""))</f>
        <v/>
      </c>
      <c r="K331" s="20"/>
      <c r="L331" s="44"/>
      <c r="M331" s="16"/>
      <c r="N331" s="16"/>
      <c r="O331" s="16"/>
    </row>
    <row r="332" spans="1:15" x14ac:dyDescent="0.3">
      <c r="A332" s="43">
        <v>46345</v>
      </c>
      <c r="B332" s="16">
        <f t="shared" si="10"/>
        <v>47</v>
      </c>
      <c r="C332" s="17" t="str">
        <f t="shared" si="11"/>
        <v>torsdag</v>
      </c>
      <c r="D332" s="24"/>
      <c r="E332" s="24"/>
      <c r="F332" s="24"/>
      <c r="G332" s="24"/>
      <c r="H332" s="24"/>
      <c r="I332" s="24"/>
      <c r="J332" s="24" t="str">
        <f>IF(Tabell1[[#This Row],[Lag]]="","",IFERROR(VLOOKUP(Tabell1[[#This Row],[Lag]],Inställningar!C:F,4,FALSE),""))</f>
        <v/>
      </c>
      <c r="K332" s="20"/>
      <c r="L332" s="44"/>
      <c r="M332" s="16"/>
      <c r="N332" s="16"/>
      <c r="O332" s="16"/>
    </row>
    <row r="333" spans="1:15" x14ac:dyDescent="0.3">
      <c r="A333" s="43">
        <v>46346</v>
      </c>
      <c r="B333" s="16">
        <f t="shared" si="10"/>
        <v>47</v>
      </c>
      <c r="C333" s="17" t="str">
        <f t="shared" si="11"/>
        <v>fredag</v>
      </c>
      <c r="D333" s="24"/>
      <c r="E333" s="24"/>
      <c r="F333" s="24"/>
      <c r="G333" s="24"/>
      <c r="H333" s="24"/>
      <c r="I333" s="24"/>
      <c r="J333" s="24" t="str">
        <f>IF(Tabell1[[#This Row],[Lag]]="","",IFERROR(VLOOKUP(Tabell1[[#This Row],[Lag]],Inställningar!C:F,4,FALSE),""))</f>
        <v/>
      </c>
      <c r="K333" s="20"/>
      <c r="L333" s="44"/>
      <c r="M333" s="16"/>
      <c r="N333" s="16"/>
      <c r="O333" s="16"/>
    </row>
    <row r="334" spans="1:15" x14ac:dyDescent="0.3">
      <c r="A334" s="43">
        <v>46347</v>
      </c>
      <c r="B334" s="16">
        <f t="shared" si="10"/>
        <v>47</v>
      </c>
      <c r="C334" s="17" t="str">
        <f t="shared" si="11"/>
        <v>lördag</v>
      </c>
      <c r="D334" s="24"/>
      <c r="E334" s="24"/>
      <c r="F334" s="24"/>
      <c r="G334" s="24"/>
      <c r="H334" s="24"/>
      <c r="I334" s="24"/>
      <c r="J334" s="24" t="str">
        <f>IF(Tabell1[[#This Row],[Lag]]="","",IFERROR(VLOOKUP(Tabell1[[#This Row],[Lag]],Inställningar!C:F,4,FALSE),""))</f>
        <v/>
      </c>
      <c r="K334" s="20"/>
      <c r="L334" s="44"/>
      <c r="M334" s="16"/>
      <c r="N334" s="16"/>
      <c r="O334" s="16"/>
    </row>
    <row r="335" spans="1:15" x14ac:dyDescent="0.3">
      <c r="A335" s="43">
        <v>46348</v>
      </c>
      <c r="B335" s="16">
        <f t="shared" si="10"/>
        <v>47</v>
      </c>
      <c r="C335" s="17" t="str">
        <f t="shared" si="11"/>
        <v>söndag</v>
      </c>
      <c r="D335" s="24"/>
      <c r="E335" s="24"/>
      <c r="F335" s="24"/>
      <c r="G335" s="24"/>
      <c r="H335" s="24"/>
      <c r="I335" s="24"/>
      <c r="J335" s="24" t="str">
        <f>IF(Tabell1[[#This Row],[Lag]]="","",IFERROR(VLOOKUP(Tabell1[[#This Row],[Lag]],Inställningar!C:F,4,FALSE),""))</f>
        <v/>
      </c>
      <c r="K335" s="20"/>
      <c r="L335" s="44"/>
      <c r="M335" s="16"/>
      <c r="N335" s="16"/>
      <c r="O335" s="16"/>
    </row>
    <row r="336" spans="1:15" x14ac:dyDescent="0.3">
      <c r="A336" s="43">
        <v>46349</v>
      </c>
      <c r="B336" s="16">
        <f t="shared" si="10"/>
        <v>48</v>
      </c>
      <c r="C336" s="17" t="str">
        <f t="shared" si="11"/>
        <v>måndag</v>
      </c>
      <c r="D336" s="24"/>
      <c r="E336" s="24"/>
      <c r="F336" s="24"/>
      <c r="G336" s="24"/>
      <c r="H336" s="24"/>
      <c r="I336" s="24"/>
      <c r="J336" s="24" t="str">
        <f>IF(Tabell1[[#This Row],[Lag]]="","",IFERROR(VLOOKUP(Tabell1[[#This Row],[Lag]],Inställningar!C:F,4,FALSE),""))</f>
        <v/>
      </c>
      <c r="K336" s="20"/>
      <c r="L336" s="44"/>
      <c r="M336" s="16"/>
      <c r="N336" s="16"/>
      <c r="O336" s="16"/>
    </row>
    <row r="337" spans="1:15" x14ac:dyDescent="0.3">
      <c r="A337" s="43">
        <v>46350</v>
      </c>
      <c r="B337" s="16">
        <f t="shared" si="10"/>
        <v>48</v>
      </c>
      <c r="C337" s="17" t="str">
        <f t="shared" si="11"/>
        <v>tisdag</v>
      </c>
      <c r="D337" s="24"/>
      <c r="E337" s="24"/>
      <c r="F337" s="24"/>
      <c r="G337" s="24"/>
      <c r="H337" s="24"/>
      <c r="I337" s="24"/>
      <c r="J337" s="24" t="str">
        <f>IF(Tabell1[[#This Row],[Lag]]="","",IFERROR(VLOOKUP(Tabell1[[#This Row],[Lag]],Inställningar!C:F,4,FALSE),""))</f>
        <v/>
      </c>
      <c r="K337" s="20"/>
      <c r="L337" s="44"/>
      <c r="M337" s="16"/>
      <c r="N337" s="16"/>
      <c r="O337" s="16"/>
    </row>
    <row r="338" spans="1:15" x14ac:dyDescent="0.3">
      <c r="A338" s="43">
        <v>46351</v>
      </c>
      <c r="B338" s="16">
        <f t="shared" si="10"/>
        <v>48</v>
      </c>
      <c r="C338" s="17" t="str">
        <f t="shared" si="11"/>
        <v>onsdag</v>
      </c>
      <c r="D338" s="24"/>
      <c r="E338" s="24"/>
      <c r="F338" s="24"/>
      <c r="G338" s="24"/>
      <c r="H338" s="24"/>
      <c r="I338" s="24"/>
      <c r="J338" s="24" t="str">
        <f>IF(Tabell1[[#This Row],[Lag]]="","",IFERROR(VLOOKUP(Tabell1[[#This Row],[Lag]],Inställningar!C:F,4,FALSE),""))</f>
        <v/>
      </c>
      <c r="K338" s="20"/>
      <c r="L338" s="44"/>
      <c r="M338" s="16"/>
      <c r="N338" s="16"/>
      <c r="O338" s="16"/>
    </row>
    <row r="339" spans="1:15" x14ac:dyDescent="0.3">
      <c r="A339" s="43">
        <v>46352</v>
      </c>
      <c r="B339" s="16">
        <f t="shared" si="10"/>
        <v>48</v>
      </c>
      <c r="C339" s="17" t="str">
        <f t="shared" si="11"/>
        <v>torsdag</v>
      </c>
      <c r="D339" s="24"/>
      <c r="E339" s="24"/>
      <c r="F339" s="24"/>
      <c r="G339" s="24"/>
      <c r="H339" s="24"/>
      <c r="I339" s="24"/>
      <c r="J339" s="24" t="str">
        <f>IF(Tabell1[[#This Row],[Lag]]="","",IFERROR(VLOOKUP(Tabell1[[#This Row],[Lag]],Inställningar!C:F,4,FALSE),""))</f>
        <v/>
      </c>
      <c r="K339" s="20"/>
      <c r="L339" s="44"/>
      <c r="M339" s="16"/>
      <c r="N339" s="16"/>
      <c r="O339" s="16"/>
    </row>
    <row r="340" spans="1:15" x14ac:dyDescent="0.3">
      <c r="A340" s="43">
        <v>46353</v>
      </c>
      <c r="B340" s="16">
        <f t="shared" si="10"/>
        <v>48</v>
      </c>
      <c r="C340" s="17" t="str">
        <f t="shared" si="11"/>
        <v>fredag</v>
      </c>
      <c r="D340" s="24"/>
      <c r="E340" s="24"/>
      <c r="F340" s="24"/>
      <c r="G340" s="24"/>
      <c r="H340" s="24"/>
      <c r="I340" s="24"/>
      <c r="J340" s="24" t="str">
        <f>IF(Tabell1[[#This Row],[Lag]]="","",IFERROR(VLOOKUP(Tabell1[[#This Row],[Lag]],Inställningar!C:F,4,FALSE),""))</f>
        <v/>
      </c>
      <c r="K340" s="20"/>
      <c r="L340" s="44"/>
      <c r="M340" s="16"/>
      <c r="N340" s="16"/>
      <c r="O340" s="16"/>
    </row>
    <row r="341" spans="1:15" x14ac:dyDescent="0.3">
      <c r="A341" s="43">
        <v>46354</v>
      </c>
      <c r="B341" s="16">
        <f t="shared" si="10"/>
        <v>48</v>
      </c>
      <c r="C341" s="17" t="str">
        <f t="shared" si="11"/>
        <v>lördag</v>
      </c>
      <c r="D341" s="24"/>
      <c r="E341" s="24"/>
      <c r="F341" s="24"/>
      <c r="G341" s="24"/>
      <c r="H341" s="24"/>
      <c r="I341" s="24"/>
      <c r="J341" s="24" t="str">
        <f>IF(Tabell1[[#This Row],[Lag]]="","",IFERROR(VLOOKUP(Tabell1[[#This Row],[Lag]],Inställningar!C:F,4,FALSE),""))</f>
        <v/>
      </c>
      <c r="K341" s="20"/>
      <c r="L341" s="44"/>
      <c r="M341" s="16"/>
      <c r="N341" s="16"/>
      <c r="O341" s="16"/>
    </row>
    <row r="342" spans="1:15" x14ac:dyDescent="0.3">
      <c r="A342" s="43">
        <v>46355</v>
      </c>
      <c r="B342" s="16">
        <f t="shared" si="10"/>
        <v>48</v>
      </c>
      <c r="C342" s="17" t="str">
        <f t="shared" si="11"/>
        <v>söndag</v>
      </c>
      <c r="D342" s="24"/>
      <c r="E342" s="24"/>
      <c r="F342" s="24"/>
      <c r="G342" s="24"/>
      <c r="H342" s="24"/>
      <c r="I342" s="24"/>
      <c r="J342" s="24" t="str">
        <f>IF(Tabell1[[#This Row],[Lag]]="","",IFERROR(VLOOKUP(Tabell1[[#This Row],[Lag]],Inställningar!C:F,4,FALSE),""))</f>
        <v/>
      </c>
      <c r="K342" s="20"/>
      <c r="L342" s="44"/>
      <c r="M342" s="16"/>
      <c r="N342" s="16"/>
      <c r="O342" s="16"/>
    </row>
    <row r="343" spans="1:15" x14ac:dyDescent="0.3">
      <c r="A343" s="43">
        <v>46356</v>
      </c>
      <c r="B343" s="16">
        <f t="shared" si="10"/>
        <v>49</v>
      </c>
      <c r="C343" s="17" t="str">
        <f t="shared" si="11"/>
        <v>måndag</v>
      </c>
      <c r="D343" s="24"/>
      <c r="E343" s="24"/>
      <c r="F343" s="24"/>
      <c r="G343" s="24"/>
      <c r="H343" s="24"/>
      <c r="I343" s="24"/>
      <c r="J343" s="24" t="str">
        <f>IF(Tabell1[[#This Row],[Lag]]="","",IFERROR(VLOOKUP(Tabell1[[#This Row],[Lag]],Inställningar!C:F,4,FALSE),""))</f>
        <v/>
      </c>
      <c r="K343" s="20"/>
      <c r="L343" s="44"/>
      <c r="M343" s="16"/>
      <c r="N343" s="16"/>
      <c r="O343" s="16"/>
    </row>
    <row r="344" spans="1:15" x14ac:dyDescent="0.3">
      <c r="A344" s="43">
        <v>46357</v>
      </c>
      <c r="B344" s="16">
        <f t="shared" si="10"/>
        <v>49</v>
      </c>
      <c r="C344" s="17" t="str">
        <f t="shared" si="11"/>
        <v>tisdag</v>
      </c>
      <c r="D344" s="24"/>
      <c r="E344" s="24"/>
      <c r="F344" s="24"/>
      <c r="G344" s="24"/>
      <c r="H344" s="24"/>
      <c r="I344" s="24"/>
      <c r="J344" s="24" t="str">
        <f>IF(Tabell1[[#This Row],[Lag]]="","",IFERROR(VLOOKUP(Tabell1[[#This Row],[Lag]],Inställningar!C:F,4,FALSE),""))</f>
        <v/>
      </c>
      <c r="K344" s="20"/>
      <c r="L344" s="44"/>
      <c r="M344" s="16"/>
      <c r="N344" s="16"/>
      <c r="O344" s="16"/>
    </row>
    <row r="345" spans="1:15" x14ac:dyDescent="0.3">
      <c r="A345" s="43">
        <v>46358</v>
      </c>
      <c r="B345" s="16">
        <f t="shared" si="10"/>
        <v>49</v>
      </c>
      <c r="C345" s="17" t="str">
        <f t="shared" si="11"/>
        <v>onsdag</v>
      </c>
      <c r="D345" s="24"/>
      <c r="E345" s="24"/>
      <c r="F345" s="24"/>
      <c r="G345" s="24"/>
      <c r="H345" s="24"/>
      <c r="I345" s="24"/>
      <c r="J345" s="24" t="str">
        <f>IF(Tabell1[[#This Row],[Lag]]="","",IFERROR(VLOOKUP(Tabell1[[#This Row],[Lag]],Inställningar!C:F,4,FALSE),""))</f>
        <v/>
      </c>
      <c r="K345" s="20"/>
      <c r="L345" s="44"/>
      <c r="M345" s="16"/>
      <c r="N345" s="16"/>
      <c r="O345" s="16"/>
    </row>
    <row r="346" spans="1:15" x14ac:dyDescent="0.3">
      <c r="A346" s="43">
        <v>46359</v>
      </c>
      <c r="B346" s="16">
        <f t="shared" si="10"/>
        <v>49</v>
      </c>
      <c r="C346" s="17" t="str">
        <f t="shared" si="11"/>
        <v>torsdag</v>
      </c>
      <c r="D346" s="24"/>
      <c r="E346" s="24"/>
      <c r="F346" s="24"/>
      <c r="G346" s="24"/>
      <c r="H346" s="24"/>
      <c r="I346" s="24"/>
      <c r="J346" s="24" t="str">
        <f>IF(Tabell1[[#This Row],[Lag]]="","",IFERROR(VLOOKUP(Tabell1[[#This Row],[Lag]],Inställningar!C:F,4,FALSE),""))</f>
        <v/>
      </c>
      <c r="K346" s="20"/>
      <c r="L346" s="44"/>
      <c r="M346" s="16"/>
      <c r="N346" s="16"/>
      <c r="O346" s="16"/>
    </row>
    <row r="347" spans="1:15" x14ac:dyDescent="0.3">
      <c r="A347" s="43">
        <v>46360</v>
      </c>
      <c r="B347" s="16">
        <f t="shared" si="10"/>
        <v>49</v>
      </c>
      <c r="C347" s="17" t="str">
        <f t="shared" si="11"/>
        <v>fredag</v>
      </c>
      <c r="D347" s="24"/>
      <c r="E347" s="24"/>
      <c r="F347" s="24"/>
      <c r="G347" s="24"/>
      <c r="H347" s="24"/>
      <c r="I347" s="24"/>
      <c r="J347" s="24" t="str">
        <f>IF(Tabell1[[#This Row],[Lag]]="","",IFERROR(VLOOKUP(Tabell1[[#This Row],[Lag]],Inställningar!C:F,4,FALSE),""))</f>
        <v/>
      </c>
      <c r="K347" s="20"/>
      <c r="L347" s="44"/>
      <c r="M347" s="16"/>
      <c r="N347" s="16"/>
      <c r="O347" s="16"/>
    </row>
    <row r="348" spans="1:15" x14ac:dyDescent="0.3">
      <c r="A348" s="43">
        <v>46361</v>
      </c>
      <c r="B348" s="16">
        <f t="shared" si="10"/>
        <v>49</v>
      </c>
      <c r="C348" s="17" t="str">
        <f t="shared" si="11"/>
        <v>lördag</v>
      </c>
      <c r="D348" s="24"/>
      <c r="E348" s="24"/>
      <c r="F348" s="24"/>
      <c r="G348" s="24"/>
      <c r="H348" s="24"/>
      <c r="I348" s="24"/>
      <c r="J348" s="24" t="str">
        <f>IF(Tabell1[[#This Row],[Lag]]="","",IFERROR(VLOOKUP(Tabell1[[#This Row],[Lag]],Inställningar!C:F,4,FALSE),""))</f>
        <v/>
      </c>
      <c r="K348" s="20"/>
      <c r="L348" s="44"/>
      <c r="M348" s="16"/>
      <c r="N348" s="16"/>
      <c r="O348" s="16"/>
    </row>
    <row r="349" spans="1:15" x14ac:dyDescent="0.3">
      <c r="A349" s="43">
        <v>46362</v>
      </c>
      <c r="B349" s="16">
        <f t="shared" si="10"/>
        <v>49</v>
      </c>
      <c r="C349" s="17" t="str">
        <f t="shared" si="11"/>
        <v>söndag</v>
      </c>
      <c r="D349" s="24"/>
      <c r="E349" s="24"/>
      <c r="F349" s="24"/>
      <c r="G349" s="24"/>
      <c r="H349" s="24"/>
      <c r="I349" s="24"/>
      <c r="J349" s="24" t="str">
        <f>IF(Tabell1[[#This Row],[Lag]]="","",IFERROR(VLOOKUP(Tabell1[[#This Row],[Lag]],Inställningar!C:F,4,FALSE),""))</f>
        <v/>
      </c>
      <c r="K349" s="20"/>
      <c r="L349" s="44"/>
      <c r="M349" s="16"/>
      <c r="N349" s="16"/>
      <c r="O349" s="16"/>
    </row>
    <row r="350" spans="1:15" x14ac:dyDescent="0.3">
      <c r="A350" s="43">
        <v>46363</v>
      </c>
      <c r="B350" s="16">
        <f t="shared" si="10"/>
        <v>50</v>
      </c>
      <c r="C350" s="17" t="str">
        <f t="shared" si="11"/>
        <v>måndag</v>
      </c>
      <c r="D350" s="24"/>
      <c r="E350" s="24"/>
      <c r="F350" s="24"/>
      <c r="G350" s="24"/>
      <c r="H350" s="24"/>
      <c r="I350" s="24"/>
      <c r="J350" s="24" t="str">
        <f>IF(Tabell1[[#This Row],[Lag]]="","",IFERROR(VLOOKUP(Tabell1[[#This Row],[Lag]],Inställningar!C:F,4,FALSE),""))</f>
        <v/>
      </c>
      <c r="K350" s="20"/>
      <c r="L350" s="44"/>
      <c r="M350" s="16"/>
      <c r="N350" s="16"/>
      <c r="O350" s="16"/>
    </row>
    <row r="351" spans="1:15" x14ac:dyDescent="0.3">
      <c r="A351" s="43">
        <v>46364</v>
      </c>
      <c r="B351" s="16">
        <f t="shared" si="10"/>
        <v>50</v>
      </c>
      <c r="C351" s="17" t="str">
        <f t="shared" si="11"/>
        <v>tisdag</v>
      </c>
      <c r="D351" s="24"/>
      <c r="E351" s="24"/>
      <c r="F351" s="24"/>
      <c r="G351" s="24"/>
      <c r="H351" s="24"/>
      <c r="I351" s="24"/>
      <c r="J351" s="24" t="str">
        <f>IF(Tabell1[[#This Row],[Lag]]="","",IFERROR(VLOOKUP(Tabell1[[#This Row],[Lag]],Inställningar!C:F,4,FALSE),""))</f>
        <v/>
      </c>
      <c r="K351" s="20"/>
      <c r="L351" s="44"/>
      <c r="M351" s="16"/>
      <c r="N351" s="16"/>
      <c r="O351" s="16"/>
    </row>
    <row r="352" spans="1:15" x14ac:dyDescent="0.3">
      <c r="A352" s="43">
        <v>46365</v>
      </c>
      <c r="B352" s="16">
        <f t="shared" si="10"/>
        <v>50</v>
      </c>
      <c r="C352" s="17" t="str">
        <f t="shared" si="11"/>
        <v>onsdag</v>
      </c>
      <c r="D352" s="24"/>
      <c r="E352" s="24"/>
      <c r="F352" s="24"/>
      <c r="G352" s="24"/>
      <c r="H352" s="24"/>
      <c r="I352" s="24"/>
      <c r="J352" s="24" t="str">
        <f>IF(Tabell1[[#This Row],[Lag]]="","",IFERROR(VLOOKUP(Tabell1[[#This Row],[Lag]],Inställningar!C:F,4,FALSE),""))</f>
        <v/>
      </c>
      <c r="K352" s="20"/>
      <c r="L352" s="44"/>
      <c r="M352" s="16"/>
      <c r="N352" s="16"/>
      <c r="O352" s="16"/>
    </row>
    <row r="353" spans="1:15" x14ac:dyDescent="0.3">
      <c r="A353" s="43">
        <v>46366</v>
      </c>
      <c r="B353" s="16">
        <f t="shared" si="10"/>
        <v>50</v>
      </c>
      <c r="C353" s="17" t="str">
        <f t="shared" si="11"/>
        <v>torsdag</v>
      </c>
      <c r="D353" s="24"/>
      <c r="E353" s="24"/>
      <c r="F353" s="24"/>
      <c r="G353" s="24"/>
      <c r="H353" s="24"/>
      <c r="I353" s="24"/>
      <c r="J353" s="24" t="str">
        <f>IF(Tabell1[[#This Row],[Lag]]="","",IFERROR(VLOOKUP(Tabell1[[#This Row],[Lag]],Inställningar!C:F,4,FALSE),""))</f>
        <v/>
      </c>
      <c r="K353" s="20"/>
      <c r="L353" s="44"/>
      <c r="M353" s="16"/>
      <c r="N353" s="16"/>
      <c r="O353" s="16"/>
    </row>
    <row r="354" spans="1:15" x14ac:dyDescent="0.3">
      <c r="A354" s="43">
        <v>46367</v>
      </c>
      <c r="B354" s="16">
        <f t="shared" si="10"/>
        <v>50</v>
      </c>
      <c r="C354" s="17" t="str">
        <f t="shared" si="11"/>
        <v>fredag</v>
      </c>
      <c r="D354" s="24"/>
      <c r="E354" s="24"/>
      <c r="F354" s="24"/>
      <c r="G354" s="24"/>
      <c r="H354" s="24"/>
      <c r="I354" s="24"/>
      <c r="J354" s="24" t="str">
        <f>IF(Tabell1[[#This Row],[Lag]]="","",IFERROR(VLOOKUP(Tabell1[[#This Row],[Lag]],Inställningar!C:F,4,FALSE),""))</f>
        <v/>
      </c>
      <c r="K354" s="20"/>
      <c r="L354" s="44"/>
      <c r="M354" s="16"/>
      <c r="N354" s="16"/>
      <c r="O354" s="16"/>
    </row>
    <row r="355" spans="1:15" x14ac:dyDescent="0.3">
      <c r="A355" s="43">
        <v>46368</v>
      </c>
      <c r="B355" s="16">
        <f t="shared" si="10"/>
        <v>50</v>
      </c>
      <c r="C355" s="17" t="str">
        <f t="shared" si="11"/>
        <v>lördag</v>
      </c>
      <c r="D355" s="24"/>
      <c r="E355" s="24"/>
      <c r="F355" s="24"/>
      <c r="G355" s="24"/>
      <c r="H355" s="24"/>
      <c r="I355" s="24"/>
      <c r="J355" s="24" t="str">
        <f>IF(Tabell1[[#This Row],[Lag]]="","",IFERROR(VLOOKUP(Tabell1[[#This Row],[Lag]],Inställningar!C:F,4,FALSE),""))</f>
        <v/>
      </c>
      <c r="K355" s="20"/>
      <c r="L355" s="44"/>
      <c r="M355" s="16"/>
      <c r="N355" s="16"/>
      <c r="O355" s="16"/>
    </row>
    <row r="356" spans="1:15" x14ac:dyDescent="0.3">
      <c r="A356" s="43">
        <v>46369</v>
      </c>
      <c r="B356" s="16">
        <f t="shared" si="10"/>
        <v>50</v>
      </c>
      <c r="C356" s="17" t="str">
        <f t="shared" si="11"/>
        <v>söndag</v>
      </c>
      <c r="D356" s="24"/>
      <c r="E356" s="24"/>
      <c r="F356" s="24"/>
      <c r="G356" s="24"/>
      <c r="H356" s="24"/>
      <c r="I356" s="24"/>
      <c r="J356" s="24" t="str">
        <f>IF(Tabell1[[#This Row],[Lag]]="","",IFERROR(VLOOKUP(Tabell1[[#This Row],[Lag]],Inställningar!C:F,4,FALSE),""))</f>
        <v/>
      </c>
      <c r="K356" s="20"/>
      <c r="L356" s="44"/>
      <c r="M356" s="16"/>
      <c r="N356" s="16"/>
      <c r="O356" s="16"/>
    </row>
    <row r="357" spans="1:15" x14ac:dyDescent="0.3">
      <c r="A357" s="43">
        <v>46370</v>
      </c>
      <c r="B357" s="16">
        <f t="shared" si="10"/>
        <v>51</v>
      </c>
      <c r="C357" s="17" t="str">
        <f t="shared" si="11"/>
        <v>måndag</v>
      </c>
      <c r="D357" s="24"/>
      <c r="E357" s="24"/>
      <c r="F357" s="24"/>
      <c r="G357" s="24"/>
      <c r="H357" s="24"/>
      <c r="I357" s="24"/>
      <c r="J357" s="24" t="str">
        <f>IF(Tabell1[[#This Row],[Lag]]="","",IFERROR(VLOOKUP(Tabell1[[#This Row],[Lag]],Inställningar!C:F,4,FALSE),""))</f>
        <v/>
      </c>
      <c r="K357" s="20"/>
      <c r="L357" s="44"/>
      <c r="M357" s="16"/>
      <c r="N357" s="16"/>
      <c r="O357" s="16"/>
    </row>
    <row r="358" spans="1:15" x14ac:dyDescent="0.3">
      <c r="A358" s="43">
        <v>46371</v>
      </c>
      <c r="B358" s="16">
        <f t="shared" si="10"/>
        <v>51</v>
      </c>
      <c r="C358" s="17" t="str">
        <f t="shared" si="11"/>
        <v>tisdag</v>
      </c>
      <c r="D358" s="24"/>
      <c r="E358" s="24"/>
      <c r="F358" s="24"/>
      <c r="G358" s="24"/>
      <c r="H358" s="24"/>
      <c r="I358" s="24"/>
      <c r="J358" s="24" t="str">
        <f>IF(Tabell1[[#This Row],[Lag]]="","",IFERROR(VLOOKUP(Tabell1[[#This Row],[Lag]],Inställningar!C:F,4,FALSE),""))</f>
        <v/>
      </c>
      <c r="K358" s="20"/>
      <c r="L358" s="44"/>
      <c r="M358" s="16"/>
      <c r="N358" s="16"/>
      <c r="O358" s="16"/>
    </row>
    <row r="359" spans="1:15" x14ac:dyDescent="0.3">
      <c r="A359" s="43">
        <v>46372</v>
      </c>
      <c r="B359" s="16">
        <f t="shared" si="10"/>
        <v>51</v>
      </c>
      <c r="C359" s="17" t="str">
        <f t="shared" si="11"/>
        <v>onsdag</v>
      </c>
      <c r="D359" s="24"/>
      <c r="E359" s="24"/>
      <c r="F359" s="24"/>
      <c r="G359" s="24"/>
      <c r="H359" s="24"/>
      <c r="I359" s="24"/>
      <c r="J359" s="24" t="str">
        <f>IF(Tabell1[[#This Row],[Lag]]="","",IFERROR(VLOOKUP(Tabell1[[#This Row],[Lag]],Inställningar!C:F,4,FALSE),""))</f>
        <v/>
      </c>
      <c r="K359" s="20"/>
      <c r="L359" s="44"/>
      <c r="M359" s="16"/>
      <c r="N359" s="16"/>
      <c r="O359" s="16"/>
    </row>
    <row r="360" spans="1:15" x14ac:dyDescent="0.3">
      <c r="A360" s="43">
        <v>46373</v>
      </c>
      <c r="B360" s="16">
        <f t="shared" si="10"/>
        <v>51</v>
      </c>
      <c r="C360" s="17" t="str">
        <f t="shared" si="11"/>
        <v>torsdag</v>
      </c>
      <c r="D360" s="24"/>
      <c r="E360" s="24"/>
      <c r="F360" s="24"/>
      <c r="G360" s="24"/>
      <c r="H360" s="24"/>
      <c r="I360" s="24"/>
      <c r="J360" s="24" t="str">
        <f>IF(Tabell1[[#This Row],[Lag]]="","",IFERROR(VLOOKUP(Tabell1[[#This Row],[Lag]],Inställningar!C:F,4,FALSE),""))</f>
        <v/>
      </c>
      <c r="K360" s="20"/>
      <c r="L360" s="44"/>
      <c r="M360" s="16"/>
      <c r="N360" s="16"/>
      <c r="O360" s="16"/>
    </row>
    <row r="361" spans="1:15" x14ac:dyDescent="0.3">
      <c r="A361" s="43">
        <v>46374</v>
      </c>
      <c r="B361" s="16">
        <f t="shared" si="10"/>
        <v>51</v>
      </c>
      <c r="C361" s="17" t="str">
        <f t="shared" si="11"/>
        <v>fredag</v>
      </c>
      <c r="D361" s="24"/>
      <c r="E361" s="24"/>
      <c r="F361" s="24"/>
      <c r="G361" s="24"/>
      <c r="H361" s="24"/>
      <c r="I361" s="24"/>
      <c r="J361" s="24" t="str">
        <f>IF(Tabell1[[#This Row],[Lag]]="","",IFERROR(VLOOKUP(Tabell1[[#This Row],[Lag]],Inställningar!C:F,4,FALSE),""))</f>
        <v/>
      </c>
      <c r="K361" s="20"/>
      <c r="L361" s="44"/>
      <c r="M361" s="16"/>
      <c r="N361" s="16"/>
      <c r="O361" s="16"/>
    </row>
    <row r="362" spans="1:15" x14ac:dyDescent="0.3">
      <c r="A362" s="43">
        <v>46375</v>
      </c>
      <c r="B362" s="16">
        <f t="shared" si="10"/>
        <v>51</v>
      </c>
      <c r="C362" s="17" t="str">
        <f t="shared" si="11"/>
        <v>lördag</v>
      </c>
      <c r="D362" s="24"/>
      <c r="E362" s="24"/>
      <c r="F362" s="24"/>
      <c r="G362" s="24"/>
      <c r="H362" s="24"/>
      <c r="I362" s="24"/>
      <c r="J362" s="24" t="str">
        <f>IF(Tabell1[[#This Row],[Lag]]="","",IFERROR(VLOOKUP(Tabell1[[#This Row],[Lag]],Inställningar!C:F,4,FALSE),""))</f>
        <v/>
      </c>
      <c r="K362" s="20"/>
      <c r="L362" s="44"/>
      <c r="M362" s="16"/>
      <c r="N362" s="16"/>
      <c r="O362" s="16"/>
    </row>
    <row r="363" spans="1:15" x14ac:dyDescent="0.3">
      <c r="A363" s="43">
        <v>46376</v>
      </c>
      <c r="B363" s="16">
        <f t="shared" si="10"/>
        <v>51</v>
      </c>
      <c r="C363" s="17" t="str">
        <f t="shared" si="11"/>
        <v>söndag</v>
      </c>
      <c r="D363" s="24"/>
      <c r="E363" s="24"/>
      <c r="F363" s="24"/>
      <c r="G363" s="24"/>
      <c r="H363" s="24"/>
      <c r="I363" s="24"/>
      <c r="J363" s="24" t="str">
        <f>IF(Tabell1[[#This Row],[Lag]]="","",IFERROR(VLOOKUP(Tabell1[[#This Row],[Lag]],Inställningar!C:F,4,FALSE),""))</f>
        <v/>
      </c>
      <c r="K363" s="20"/>
      <c r="L363" s="44"/>
      <c r="M363" s="16"/>
      <c r="N363" s="16"/>
      <c r="O363" s="16"/>
    </row>
    <row r="364" spans="1:15" x14ac:dyDescent="0.3">
      <c r="A364" s="43">
        <v>46377</v>
      </c>
      <c r="B364" s="16">
        <f t="shared" si="10"/>
        <v>52</v>
      </c>
      <c r="C364" s="17" t="str">
        <f t="shared" si="11"/>
        <v>måndag</v>
      </c>
      <c r="D364" s="24"/>
      <c r="E364" s="24"/>
      <c r="F364" s="24"/>
      <c r="G364" s="24"/>
      <c r="H364" s="24"/>
      <c r="I364" s="24"/>
      <c r="J364" s="24" t="str">
        <f>IF(Tabell1[[#This Row],[Lag]]="","",IFERROR(VLOOKUP(Tabell1[[#This Row],[Lag]],Inställningar!C:F,4,FALSE),""))</f>
        <v/>
      </c>
      <c r="K364" s="20"/>
      <c r="L364" s="44"/>
      <c r="M364" s="16"/>
      <c r="N364" s="16"/>
      <c r="O364" s="16"/>
    </row>
    <row r="365" spans="1:15" x14ac:dyDescent="0.3">
      <c r="A365" s="43">
        <v>46378</v>
      </c>
      <c r="B365" s="16">
        <f t="shared" si="10"/>
        <v>52</v>
      </c>
      <c r="C365" s="17" t="str">
        <f t="shared" si="11"/>
        <v>tisdag</v>
      </c>
      <c r="D365" s="24"/>
      <c r="E365" s="24"/>
      <c r="F365" s="24"/>
      <c r="G365" s="24"/>
      <c r="H365" s="24"/>
      <c r="I365" s="24"/>
      <c r="J365" s="24" t="str">
        <f>IF(Tabell1[[#This Row],[Lag]]="","",IFERROR(VLOOKUP(Tabell1[[#This Row],[Lag]],Inställningar!C:F,4,FALSE),""))</f>
        <v/>
      </c>
      <c r="K365" s="20"/>
      <c r="L365" s="44"/>
      <c r="M365" s="16"/>
      <c r="N365" s="16"/>
      <c r="O365" s="16"/>
    </row>
    <row r="366" spans="1:15" x14ac:dyDescent="0.3">
      <c r="A366" s="43">
        <v>46379</v>
      </c>
      <c r="B366" s="16">
        <f t="shared" si="10"/>
        <v>52</v>
      </c>
      <c r="C366" s="17" t="str">
        <f t="shared" si="11"/>
        <v>onsdag</v>
      </c>
      <c r="D366" s="24"/>
      <c r="E366" s="24"/>
      <c r="F366" s="24"/>
      <c r="G366" s="24"/>
      <c r="H366" s="24"/>
      <c r="I366" s="24"/>
      <c r="J366" s="24" t="str">
        <f>IF(Tabell1[[#This Row],[Lag]]="","",IFERROR(VLOOKUP(Tabell1[[#This Row],[Lag]],Inställningar!C:F,4,FALSE),""))</f>
        <v/>
      </c>
      <c r="K366" s="20"/>
      <c r="L366" s="44"/>
      <c r="M366" s="16"/>
      <c r="N366" s="16"/>
      <c r="O366" s="16"/>
    </row>
    <row r="367" spans="1:15" x14ac:dyDescent="0.3">
      <c r="A367" s="43">
        <v>46380</v>
      </c>
      <c r="B367" s="16">
        <f t="shared" si="10"/>
        <v>52</v>
      </c>
      <c r="C367" s="17" t="str">
        <f t="shared" si="11"/>
        <v>torsdag</v>
      </c>
      <c r="D367" s="24"/>
      <c r="E367" s="24"/>
      <c r="F367" s="24"/>
      <c r="G367" s="24"/>
      <c r="H367" s="24"/>
      <c r="I367" s="24"/>
      <c r="J367" s="24" t="str">
        <f>IF(Tabell1[[#This Row],[Lag]]="","",IFERROR(VLOOKUP(Tabell1[[#This Row],[Lag]],Inställningar!C:F,4,FALSE),""))</f>
        <v/>
      </c>
      <c r="K367" s="20"/>
      <c r="L367" s="44"/>
      <c r="M367" s="16"/>
      <c r="N367" s="16"/>
      <c r="O367" s="16"/>
    </row>
    <row r="368" spans="1:15" x14ac:dyDescent="0.3">
      <c r="A368" s="56">
        <v>46381</v>
      </c>
      <c r="B368" s="57">
        <f t="shared" si="10"/>
        <v>52</v>
      </c>
      <c r="C368" s="58" t="str">
        <f t="shared" si="11"/>
        <v>fredag</v>
      </c>
      <c r="D368" s="24"/>
      <c r="E368" s="24"/>
      <c r="F368" s="24"/>
      <c r="G368" s="24"/>
      <c r="H368" s="24"/>
      <c r="I368" s="24"/>
      <c r="J368" s="24" t="str">
        <f>IF(Tabell1[[#This Row],[Lag]]="","",IFERROR(VLOOKUP(Tabell1[[#This Row],[Lag]],Inställningar!C:F,4,FALSE),""))</f>
        <v/>
      </c>
      <c r="K368" s="20"/>
      <c r="L368" s="44"/>
      <c r="M368" s="16"/>
      <c r="N368" s="16"/>
      <c r="O368" s="16"/>
    </row>
    <row r="369" spans="1:15" x14ac:dyDescent="0.3">
      <c r="A369" s="43">
        <v>46382</v>
      </c>
      <c r="B369" s="16">
        <f t="shared" si="10"/>
        <v>52</v>
      </c>
      <c r="C369" s="17" t="str">
        <f t="shared" si="11"/>
        <v>lördag</v>
      </c>
      <c r="D369" s="24"/>
      <c r="E369" s="24"/>
      <c r="F369" s="24"/>
      <c r="G369" s="24"/>
      <c r="H369" s="24"/>
      <c r="I369" s="24"/>
      <c r="J369" s="24" t="str">
        <f>IF(Tabell1[[#This Row],[Lag]]="","",IFERROR(VLOOKUP(Tabell1[[#This Row],[Lag]],Inställningar!C:F,4,FALSE),""))</f>
        <v/>
      </c>
      <c r="K369" s="20"/>
      <c r="L369" s="44"/>
      <c r="M369" s="16"/>
      <c r="N369" s="16"/>
      <c r="O369" s="16"/>
    </row>
    <row r="370" spans="1:15" x14ac:dyDescent="0.3">
      <c r="A370" s="43">
        <v>46383</v>
      </c>
      <c r="B370" s="16">
        <f t="shared" si="10"/>
        <v>52</v>
      </c>
      <c r="C370" s="17" t="str">
        <f t="shared" si="11"/>
        <v>söndag</v>
      </c>
      <c r="D370" s="24"/>
      <c r="E370" s="24"/>
      <c r="F370" s="24"/>
      <c r="G370" s="24"/>
      <c r="H370" s="24"/>
      <c r="I370" s="24"/>
      <c r="J370" s="24" t="str">
        <f>IF(Tabell1[[#This Row],[Lag]]="","",IFERROR(VLOOKUP(Tabell1[[#This Row],[Lag]],Inställningar!C:F,4,FALSE),""))</f>
        <v/>
      </c>
      <c r="K370" s="20"/>
      <c r="L370" s="44"/>
      <c r="M370" s="16"/>
      <c r="N370" s="16"/>
      <c r="O370" s="16"/>
    </row>
    <row r="371" spans="1:15" x14ac:dyDescent="0.3">
      <c r="A371" s="43">
        <v>46384</v>
      </c>
      <c r="B371" s="16">
        <f t="shared" si="10"/>
        <v>53</v>
      </c>
      <c r="C371" s="17" t="str">
        <f t="shared" si="11"/>
        <v>måndag</v>
      </c>
      <c r="D371" s="24"/>
      <c r="E371" s="24"/>
      <c r="F371" s="24"/>
      <c r="G371" s="24"/>
      <c r="H371" s="24"/>
      <c r="I371" s="24"/>
      <c r="J371" s="24" t="str">
        <f>IF(Tabell1[[#This Row],[Lag]]="","",IFERROR(VLOOKUP(Tabell1[[#This Row],[Lag]],Inställningar!C:F,4,FALSE),""))</f>
        <v/>
      </c>
      <c r="K371" s="20"/>
      <c r="L371" s="44"/>
      <c r="M371" s="16"/>
      <c r="N371" s="16"/>
      <c r="O371" s="16"/>
    </row>
    <row r="372" spans="1:15" x14ac:dyDescent="0.3">
      <c r="A372" s="43">
        <v>46385</v>
      </c>
      <c r="B372" s="16">
        <f t="shared" si="10"/>
        <v>53</v>
      </c>
      <c r="C372" s="17" t="str">
        <f t="shared" si="11"/>
        <v>tisdag</v>
      </c>
      <c r="D372" s="24"/>
      <c r="E372" s="24"/>
      <c r="F372" s="24"/>
      <c r="G372" s="24"/>
      <c r="H372" s="24"/>
      <c r="I372" s="24"/>
      <c r="J372" s="24" t="str">
        <f>IF(Tabell1[[#This Row],[Lag]]="","",IFERROR(VLOOKUP(Tabell1[[#This Row],[Lag]],Inställningar!C:F,4,FALSE),""))</f>
        <v/>
      </c>
      <c r="K372" s="20"/>
      <c r="L372" s="44"/>
      <c r="M372" s="16"/>
      <c r="N372" s="16"/>
      <c r="O372" s="16"/>
    </row>
    <row r="373" spans="1:15" x14ac:dyDescent="0.3">
      <c r="A373" s="43">
        <v>46386</v>
      </c>
      <c r="B373" s="16">
        <f t="shared" si="10"/>
        <v>53</v>
      </c>
      <c r="C373" s="17" t="str">
        <f t="shared" si="11"/>
        <v>onsdag</v>
      </c>
      <c r="D373" s="24"/>
      <c r="E373" s="24"/>
      <c r="F373" s="24"/>
      <c r="G373" s="24"/>
      <c r="H373" s="24"/>
      <c r="I373" s="24"/>
      <c r="J373" s="24" t="str">
        <f>IF(Tabell1[[#This Row],[Lag]]="","",IFERROR(VLOOKUP(Tabell1[[#This Row],[Lag]],Inställningar!C:F,4,FALSE),""))</f>
        <v/>
      </c>
      <c r="K373" s="20"/>
      <c r="L373" s="44"/>
      <c r="M373" s="16"/>
      <c r="N373" s="16"/>
      <c r="O373" s="16"/>
    </row>
    <row r="374" spans="1:15" x14ac:dyDescent="0.3">
      <c r="A374" s="45">
        <v>46387</v>
      </c>
      <c r="B374" s="46">
        <f t="shared" si="10"/>
        <v>53</v>
      </c>
      <c r="C374" s="47" t="str">
        <f t="shared" si="11"/>
        <v>torsdag</v>
      </c>
      <c r="D374" s="48"/>
      <c r="E374" s="48"/>
      <c r="F374" s="48"/>
      <c r="G374" s="48"/>
      <c r="H374" s="48"/>
      <c r="I374" s="48"/>
      <c r="J374" s="24" t="str">
        <f>IF(Tabell1[[#This Row],[Lag]]="","",IFERROR(VLOOKUP(Tabell1[[#This Row],[Lag]],Inställningar!C:F,4,FALSE),""))</f>
        <v/>
      </c>
      <c r="K374" s="48"/>
      <c r="L374" s="49"/>
      <c r="M374" s="16"/>
      <c r="N374" s="16"/>
      <c r="O374" s="16"/>
    </row>
    <row r="375" spans="1:15" s="16" customFormat="1" x14ac:dyDescent="0.3">
      <c r="A375" s="43"/>
      <c r="C375" s="17"/>
      <c r="D375" s="24"/>
      <c r="E375" s="24"/>
      <c r="F375" s="24"/>
      <c r="G375" s="24"/>
      <c r="H375" s="24"/>
      <c r="I375" s="24"/>
      <c r="J375" s="24" t="str">
        <f>IF(Tabell1[[#This Row],[Lag]]="","",IFERROR(VLOOKUP(Tabell1[[#This Row],[Lag]],Inställningar!C:F,4,FALSE),""))</f>
        <v/>
      </c>
      <c r="K375" s="20"/>
      <c r="L375" s="44"/>
    </row>
    <row r="376" spans="1:15" x14ac:dyDescent="0.3">
      <c r="A376" s="15"/>
      <c r="E376" s="37"/>
      <c r="J376" s="40"/>
    </row>
    <row r="377" spans="1:15" x14ac:dyDescent="0.3">
      <c r="A377" s="15"/>
      <c r="E377" s="37"/>
      <c r="J377" s="40"/>
    </row>
    <row r="378" spans="1:15" x14ac:dyDescent="0.3">
      <c r="A378" s="15"/>
      <c r="E378" s="37"/>
      <c r="J378" s="40"/>
    </row>
    <row r="379" spans="1:15" x14ac:dyDescent="0.3">
      <c r="A379" s="15"/>
      <c r="E379" s="37"/>
      <c r="J379" s="40"/>
    </row>
    <row r="380" spans="1:15" x14ac:dyDescent="0.3">
      <c r="A380" s="15"/>
      <c r="E380" s="37"/>
      <c r="J380" s="40"/>
    </row>
    <row r="381" spans="1:15" x14ac:dyDescent="0.3">
      <c r="A381" s="15"/>
      <c r="E381" s="37"/>
      <c r="J381" s="40"/>
    </row>
    <row r="382" spans="1:15" x14ac:dyDescent="0.3">
      <c r="A382" s="15"/>
      <c r="E382" s="37"/>
      <c r="J382" s="40"/>
    </row>
    <row r="383" spans="1:15" x14ac:dyDescent="0.3">
      <c r="A383" s="15"/>
      <c r="E383" s="37"/>
      <c r="J383" s="40"/>
    </row>
    <row r="384" spans="1:15" x14ac:dyDescent="0.3">
      <c r="A384" s="15"/>
      <c r="E384" s="37"/>
      <c r="J384" s="40"/>
    </row>
    <row r="385" spans="1:10" x14ac:dyDescent="0.3">
      <c r="A385" s="15"/>
      <c r="E385" s="37"/>
      <c r="J385" s="40"/>
    </row>
    <row r="386" spans="1:10" x14ac:dyDescent="0.3">
      <c r="A386" s="15"/>
      <c r="E386" s="37"/>
      <c r="J386" s="40"/>
    </row>
    <row r="387" spans="1:10" x14ac:dyDescent="0.3">
      <c r="A387" s="15"/>
      <c r="E387" s="37"/>
      <c r="J387" s="40"/>
    </row>
    <row r="388" spans="1:10" x14ac:dyDescent="0.3">
      <c r="A388" s="15"/>
      <c r="E388" s="37"/>
      <c r="J388" s="40"/>
    </row>
    <row r="389" spans="1:10" x14ac:dyDescent="0.3">
      <c r="A389" s="15"/>
      <c r="E389" s="37"/>
      <c r="J389" s="40"/>
    </row>
    <row r="390" spans="1:10" x14ac:dyDescent="0.3">
      <c r="A390" s="15"/>
      <c r="E390" s="37"/>
      <c r="J390" s="40"/>
    </row>
    <row r="391" spans="1:10" x14ac:dyDescent="0.3">
      <c r="A391" s="15"/>
      <c r="E391" s="37"/>
      <c r="J391" s="40"/>
    </row>
    <row r="392" spans="1:10" x14ac:dyDescent="0.3">
      <c r="A392" s="15"/>
      <c r="E392" s="37"/>
      <c r="J392" s="40"/>
    </row>
    <row r="393" spans="1:10" x14ac:dyDescent="0.3">
      <c r="A393" s="15"/>
      <c r="E393" s="37"/>
      <c r="J393" s="40"/>
    </row>
    <row r="394" spans="1:10" x14ac:dyDescent="0.3">
      <c r="A394" s="15"/>
      <c r="E394" s="37"/>
      <c r="J394" s="40"/>
    </row>
    <row r="395" spans="1:10" x14ac:dyDescent="0.3">
      <c r="A395" s="15"/>
      <c r="E395" s="37"/>
      <c r="J395" s="40"/>
    </row>
    <row r="396" spans="1:10" x14ac:dyDescent="0.3">
      <c r="A396" s="15"/>
      <c r="E396" s="37"/>
      <c r="J396" s="40"/>
    </row>
    <row r="397" spans="1:10" x14ac:dyDescent="0.3">
      <c r="A397" s="15"/>
      <c r="E397" s="37"/>
      <c r="J397" s="40"/>
    </row>
    <row r="398" spans="1:10" x14ac:dyDescent="0.3">
      <c r="A398" s="15"/>
      <c r="D398" s="20"/>
      <c r="E398" s="22"/>
      <c r="F398" s="23"/>
      <c r="G398" s="23"/>
      <c r="H398" s="23"/>
      <c r="J398" s="40"/>
    </row>
    <row r="399" spans="1:10" x14ac:dyDescent="0.3">
      <c r="A399" s="15"/>
      <c r="D399" s="20"/>
      <c r="E399" s="22"/>
      <c r="F399" s="23"/>
      <c r="G399" s="23"/>
      <c r="H399" s="23"/>
      <c r="J399" s="40"/>
    </row>
    <row r="400" spans="1:10" x14ac:dyDescent="0.3">
      <c r="A400" s="15"/>
      <c r="E400" s="37"/>
      <c r="J400" s="40"/>
    </row>
    <row r="401" spans="1:15" x14ac:dyDescent="0.3">
      <c r="A401" s="15"/>
      <c r="E401" s="37"/>
      <c r="J401" s="40"/>
    </row>
    <row r="402" spans="1:15" x14ac:dyDescent="0.3">
      <c r="A402" s="15"/>
      <c r="E402" s="37"/>
      <c r="J402" s="40"/>
    </row>
    <row r="403" spans="1:15" x14ac:dyDescent="0.3">
      <c r="A403" s="15"/>
      <c r="E403" s="37"/>
      <c r="J403" s="40"/>
    </row>
    <row r="404" spans="1:15" x14ac:dyDescent="0.3">
      <c r="A404" s="15"/>
      <c r="D404" s="24"/>
      <c r="E404" s="22"/>
      <c r="F404" s="23"/>
      <c r="G404" s="23"/>
      <c r="J404" s="40"/>
    </row>
    <row r="405" spans="1:15" x14ac:dyDescent="0.3">
      <c r="A405" s="15"/>
      <c r="E405" s="37"/>
      <c r="J405" s="40"/>
    </row>
    <row r="406" spans="1:15" x14ac:dyDescent="0.3">
      <c r="A406" s="15"/>
      <c r="E406" s="37"/>
      <c r="J406" s="40"/>
    </row>
    <row r="407" spans="1:15" x14ac:dyDescent="0.3">
      <c r="A407" s="15"/>
      <c r="E407" s="37"/>
      <c r="J407" s="40"/>
    </row>
    <row r="408" spans="1:15" x14ac:dyDescent="0.3">
      <c r="A408" s="15"/>
      <c r="E408" s="37"/>
      <c r="J408" s="40"/>
    </row>
    <row r="409" spans="1:15" x14ac:dyDescent="0.3">
      <c r="A409" s="15"/>
      <c r="E409" s="37"/>
      <c r="J409" s="40"/>
    </row>
    <row r="410" spans="1:15" x14ac:dyDescent="0.3">
      <c r="A410" s="15"/>
      <c r="E410" s="37"/>
      <c r="J410" s="40"/>
    </row>
    <row r="411" spans="1:15" x14ac:dyDescent="0.3">
      <c r="A411" s="15"/>
      <c r="E411" s="37"/>
      <c r="J411" s="40"/>
    </row>
    <row r="412" spans="1:15" x14ac:dyDescent="0.3">
      <c r="A412" s="15"/>
      <c r="E412" s="37"/>
      <c r="J412" s="40"/>
    </row>
    <row r="413" spans="1:15" x14ac:dyDescent="0.3">
      <c r="A413" s="15"/>
      <c r="E413" s="37"/>
      <c r="J413" s="40"/>
    </row>
    <row r="414" spans="1:15" x14ac:dyDescent="0.3">
      <c r="A414" s="15"/>
      <c r="D414" s="24"/>
      <c r="E414" s="22"/>
      <c r="F414" s="23"/>
      <c r="G414" s="23"/>
      <c r="H414" s="23"/>
      <c r="J414" s="40"/>
      <c r="M414" s="25"/>
      <c r="N414" s="25"/>
      <c r="O414" s="25"/>
    </row>
    <row r="415" spans="1:15" x14ac:dyDescent="0.3">
      <c r="A415" s="15"/>
      <c r="E415" s="37"/>
      <c r="J415" s="40"/>
    </row>
    <row r="416" spans="1:15" x14ac:dyDescent="0.3">
      <c r="A416" s="15"/>
      <c r="E416" s="37"/>
      <c r="J416" s="40"/>
    </row>
    <row r="417" spans="1:10" x14ac:dyDescent="0.3">
      <c r="A417" s="15"/>
      <c r="E417" s="37"/>
      <c r="J417" s="40"/>
    </row>
    <row r="418" spans="1:10" x14ac:dyDescent="0.3">
      <c r="A418" s="15"/>
      <c r="E418" s="37"/>
      <c r="J418" s="40"/>
    </row>
    <row r="419" spans="1:10" x14ac:dyDescent="0.3">
      <c r="A419" s="15"/>
      <c r="B419" s="26"/>
      <c r="D419" s="34"/>
      <c r="E419" s="37"/>
      <c r="F419" s="41"/>
      <c r="G419" s="41"/>
      <c r="H419" s="41"/>
      <c r="J419" s="40"/>
    </row>
    <row r="420" spans="1:10" x14ac:dyDescent="0.3">
      <c r="A420" s="15"/>
      <c r="E420" s="37"/>
      <c r="J420" s="40"/>
    </row>
    <row r="421" spans="1:10" x14ac:dyDescent="0.3">
      <c r="A421" s="15"/>
      <c r="E421" s="37"/>
      <c r="J421" s="40"/>
    </row>
    <row r="422" spans="1:10" x14ac:dyDescent="0.3">
      <c r="A422" s="15"/>
      <c r="D422" s="24"/>
      <c r="E422" s="37"/>
      <c r="J422" s="40"/>
    </row>
    <row r="423" spans="1:10" x14ac:dyDescent="0.3">
      <c r="A423" s="15"/>
      <c r="E423" s="37"/>
      <c r="J423" s="40"/>
    </row>
    <row r="424" spans="1:10" x14ac:dyDescent="0.3">
      <c r="A424" s="15"/>
      <c r="E424" s="37"/>
      <c r="J424" s="40"/>
    </row>
    <row r="425" spans="1:10" x14ac:dyDescent="0.3">
      <c r="A425" s="15"/>
      <c r="E425" s="37"/>
      <c r="J425" s="40"/>
    </row>
    <row r="426" spans="1:10" x14ac:dyDescent="0.3">
      <c r="A426" s="15"/>
      <c r="E426" s="37"/>
      <c r="J426" s="40"/>
    </row>
    <row r="427" spans="1:10" x14ac:dyDescent="0.3">
      <c r="A427" s="15"/>
      <c r="E427" s="37"/>
      <c r="J427" s="40"/>
    </row>
    <row r="428" spans="1:10" x14ac:dyDescent="0.3">
      <c r="A428" s="15"/>
      <c r="E428" s="37"/>
      <c r="J428" s="40"/>
    </row>
    <row r="429" spans="1:10" x14ac:dyDescent="0.3">
      <c r="A429" s="15"/>
      <c r="E429" s="37"/>
      <c r="J429" s="40"/>
    </row>
    <row r="430" spans="1:10" x14ac:dyDescent="0.3">
      <c r="A430" s="15"/>
      <c r="E430" s="37"/>
      <c r="J430" s="40"/>
    </row>
    <row r="431" spans="1:10" x14ac:dyDescent="0.3">
      <c r="A431" s="15"/>
      <c r="E431" s="37"/>
      <c r="J431" s="40"/>
    </row>
    <row r="432" spans="1:10" x14ac:dyDescent="0.3">
      <c r="A432" s="15"/>
      <c r="E432" s="37"/>
      <c r="J432" s="40"/>
    </row>
    <row r="433" spans="1:10" x14ac:dyDescent="0.3">
      <c r="A433" s="15"/>
      <c r="E433" s="37"/>
      <c r="J433" s="40"/>
    </row>
    <row r="434" spans="1:10" x14ac:dyDescent="0.3">
      <c r="A434" s="15"/>
      <c r="E434" s="37"/>
      <c r="J434" s="40"/>
    </row>
    <row r="435" spans="1:10" x14ac:dyDescent="0.3">
      <c r="A435" s="15"/>
      <c r="E435" s="37"/>
      <c r="J435" s="40"/>
    </row>
    <row r="436" spans="1:10" x14ac:dyDescent="0.3">
      <c r="A436" s="15"/>
      <c r="E436" s="37"/>
      <c r="J436" s="40"/>
    </row>
    <row r="437" spans="1:10" x14ac:dyDescent="0.3">
      <c r="A437" s="15"/>
      <c r="D437" s="24"/>
      <c r="E437" s="14"/>
      <c r="J437" s="40"/>
    </row>
    <row r="438" spans="1:10" x14ac:dyDescent="0.3">
      <c r="A438" s="15"/>
      <c r="E438" s="37"/>
      <c r="J438" s="40"/>
    </row>
    <row r="439" spans="1:10" x14ac:dyDescent="0.3">
      <c r="A439" s="15"/>
      <c r="E439" s="37"/>
      <c r="J439" s="40"/>
    </row>
    <row r="440" spans="1:10" x14ac:dyDescent="0.3">
      <c r="A440" s="15"/>
      <c r="E440" s="37"/>
      <c r="J440" s="40"/>
    </row>
    <row r="441" spans="1:10" x14ac:dyDescent="0.3">
      <c r="A441" s="15"/>
      <c r="E441" s="37"/>
      <c r="J441" s="40"/>
    </row>
    <row r="442" spans="1:10" x14ac:dyDescent="0.3">
      <c r="A442" s="15"/>
      <c r="E442" s="37"/>
      <c r="J442" s="40"/>
    </row>
    <row r="443" spans="1:10" x14ac:dyDescent="0.3">
      <c r="A443" s="15"/>
      <c r="C443" s="16"/>
      <c r="E443" s="14"/>
      <c r="F443" s="14"/>
      <c r="I443" s="42"/>
      <c r="J443" s="42"/>
    </row>
    <row r="444" spans="1:10" x14ac:dyDescent="0.3">
      <c r="A444" s="15"/>
      <c r="E444" s="37"/>
      <c r="J444" s="40"/>
    </row>
    <row r="445" spans="1:10" x14ac:dyDescent="0.3">
      <c r="A445" s="15"/>
      <c r="E445" s="37"/>
      <c r="J445" s="40"/>
    </row>
    <row r="446" spans="1:10" x14ac:dyDescent="0.3">
      <c r="A446" s="15"/>
      <c r="E446" s="37"/>
      <c r="J446" s="40"/>
    </row>
    <row r="447" spans="1:10" x14ac:dyDescent="0.3">
      <c r="A447" s="15"/>
      <c r="E447" s="37"/>
      <c r="J447" s="40"/>
    </row>
    <row r="448" spans="1:10" x14ac:dyDescent="0.3">
      <c r="A448" s="15"/>
      <c r="E448" s="37"/>
      <c r="J448" s="40"/>
    </row>
    <row r="449" spans="1:10" x14ac:dyDescent="0.3">
      <c r="A449" s="15"/>
      <c r="E449" s="37"/>
      <c r="J449" s="40"/>
    </row>
    <row r="450" spans="1:10" x14ac:dyDescent="0.3">
      <c r="A450" s="15"/>
      <c r="E450" s="37"/>
      <c r="J450" s="40"/>
    </row>
    <row r="451" spans="1:10" x14ac:dyDescent="0.3">
      <c r="A451" s="15"/>
      <c r="E451" s="37"/>
      <c r="J451" s="40"/>
    </row>
    <row r="452" spans="1:10" x14ac:dyDescent="0.3">
      <c r="A452" s="15"/>
      <c r="E452" s="37"/>
      <c r="J452" s="40"/>
    </row>
    <row r="453" spans="1:10" x14ac:dyDescent="0.3">
      <c r="A453" s="15"/>
      <c r="E453" s="37"/>
      <c r="J453" s="40"/>
    </row>
    <row r="454" spans="1:10" x14ac:dyDescent="0.3">
      <c r="A454" s="15"/>
      <c r="E454" s="37"/>
      <c r="J454" s="40"/>
    </row>
    <row r="455" spans="1:10" x14ac:dyDescent="0.3">
      <c r="A455" s="15"/>
      <c r="E455" s="37"/>
      <c r="J455" s="40"/>
    </row>
    <row r="456" spans="1:10" x14ac:dyDescent="0.3">
      <c r="A456" s="15"/>
      <c r="E456" s="37"/>
      <c r="J456" s="40"/>
    </row>
    <row r="457" spans="1:10" x14ac:dyDescent="0.3">
      <c r="A457" s="15"/>
      <c r="E457" s="37"/>
      <c r="J457" s="40"/>
    </row>
    <row r="458" spans="1:10" x14ac:dyDescent="0.3">
      <c r="A458" s="15"/>
      <c r="E458" s="37"/>
      <c r="J458" s="40"/>
    </row>
    <row r="459" spans="1:10" x14ac:dyDescent="0.3">
      <c r="A459" s="15"/>
      <c r="E459" s="37"/>
      <c r="J459" s="40"/>
    </row>
    <row r="460" spans="1:10" x14ac:dyDescent="0.3">
      <c r="A460" s="15"/>
      <c r="E460" s="37"/>
      <c r="J460" s="40"/>
    </row>
    <row r="461" spans="1:10" x14ac:dyDescent="0.3">
      <c r="A461" s="15"/>
      <c r="E461" s="37"/>
      <c r="J461" s="40"/>
    </row>
    <row r="462" spans="1:10" x14ac:dyDescent="0.3">
      <c r="A462" s="15"/>
      <c r="E462" s="37"/>
      <c r="J462" s="40"/>
    </row>
    <row r="463" spans="1:10" x14ac:dyDescent="0.3">
      <c r="A463" s="15"/>
      <c r="E463" s="37"/>
      <c r="J463" s="40"/>
    </row>
    <row r="464" spans="1:10" x14ac:dyDescent="0.3">
      <c r="A464" s="15"/>
      <c r="E464" s="37"/>
      <c r="J464" s="40"/>
    </row>
    <row r="465" spans="1:10" x14ac:dyDescent="0.3">
      <c r="A465" s="15"/>
      <c r="E465" s="37"/>
      <c r="J465" s="40"/>
    </row>
    <row r="466" spans="1:10" x14ac:dyDescent="0.3">
      <c r="A466" s="15"/>
      <c r="E466" s="37"/>
      <c r="J466" s="40"/>
    </row>
    <row r="467" spans="1:10" x14ac:dyDescent="0.3">
      <c r="A467" s="15"/>
      <c r="E467" s="37"/>
      <c r="J467" s="40"/>
    </row>
    <row r="468" spans="1:10" x14ac:dyDescent="0.3">
      <c r="A468" s="15"/>
      <c r="E468" s="37"/>
      <c r="J468" s="40"/>
    </row>
    <row r="469" spans="1:10" x14ac:dyDescent="0.3">
      <c r="A469" s="15"/>
      <c r="E469" s="37"/>
      <c r="J469" s="40"/>
    </row>
    <row r="470" spans="1:10" x14ac:dyDescent="0.3">
      <c r="A470" s="15"/>
      <c r="E470" s="37"/>
      <c r="J470" s="40"/>
    </row>
    <row r="471" spans="1:10" x14ac:dyDescent="0.3">
      <c r="A471" s="15"/>
      <c r="E471" s="37"/>
      <c r="J471" s="40"/>
    </row>
    <row r="472" spans="1:10" x14ac:dyDescent="0.3">
      <c r="A472" s="15"/>
      <c r="E472" s="37"/>
      <c r="J472" s="40"/>
    </row>
    <row r="473" spans="1:10" x14ac:dyDescent="0.3">
      <c r="A473" s="15"/>
      <c r="E473" s="37"/>
      <c r="J473" s="40"/>
    </row>
    <row r="474" spans="1:10" x14ac:dyDescent="0.3">
      <c r="A474" s="15"/>
      <c r="E474" s="37"/>
      <c r="J474" s="40"/>
    </row>
    <row r="475" spans="1:10" x14ac:dyDescent="0.3">
      <c r="A475" s="15"/>
      <c r="E475" s="37"/>
      <c r="J475" s="40"/>
    </row>
    <row r="476" spans="1:10" x14ac:dyDescent="0.3">
      <c r="A476" s="15"/>
      <c r="E476" s="37"/>
      <c r="J476" s="40"/>
    </row>
    <row r="477" spans="1:10" x14ac:dyDescent="0.3">
      <c r="A477" s="15"/>
      <c r="E477" s="37"/>
      <c r="J477" s="40"/>
    </row>
    <row r="478" spans="1:10" x14ac:dyDescent="0.3">
      <c r="A478" s="15"/>
      <c r="E478" s="37"/>
      <c r="J478" s="40"/>
    </row>
    <row r="479" spans="1:10" x14ac:dyDescent="0.3">
      <c r="A479" s="15"/>
      <c r="E479" s="37"/>
      <c r="J479" s="40"/>
    </row>
    <row r="480" spans="1:10" x14ac:dyDescent="0.3">
      <c r="A480" s="15"/>
      <c r="E480" s="37"/>
      <c r="J480" s="40"/>
    </row>
    <row r="481" spans="1:10" x14ac:dyDescent="0.3">
      <c r="A481" s="15"/>
      <c r="E481" s="37"/>
      <c r="J481" s="40"/>
    </row>
    <row r="482" spans="1:10" x14ac:dyDescent="0.3">
      <c r="A482" s="15"/>
      <c r="E482" s="37"/>
      <c r="J482" s="40"/>
    </row>
    <row r="483" spans="1:10" x14ac:dyDescent="0.3">
      <c r="A483" s="15"/>
      <c r="E483" s="37"/>
      <c r="J483" s="40"/>
    </row>
    <row r="484" spans="1:10" x14ac:dyDescent="0.3">
      <c r="A484" s="15"/>
      <c r="E484" s="37"/>
      <c r="J484" s="40"/>
    </row>
    <row r="485" spans="1:10" x14ac:dyDescent="0.3">
      <c r="A485" s="15"/>
      <c r="E485" s="37"/>
      <c r="J485" s="40"/>
    </row>
    <row r="486" spans="1:10" x14ac:dyDescent="0.3">
      <c r="A486" s="15"/>
      <c r="E486" s="37"/>
      <c r="J486" s="40"/>
    </row>
    <row r="487" spans="1:10" x14ac:dyDescent="0.3">
      <c r="A487" s="15"/>
      <c r="E487" s="37"/>
      <c r="J487" s="40"/>
    </row>
    <row r="488" spans="1:10" x14ac:dyDescent="0.3">
      <c r="A488" s="15"/>
      <c r="E488" s="37"/>
      <c r="J488" s="40"/>
    </row>
    <row r="489" spans="1:10" x14ac:dyDescent="0.3">
      <c r="A489" s="15"/>
      <c r="E489" s="37"/>
      <c r="J489" s="40"/>
    </row>
    <row r="490" spans="1:10" x14ac:dyDescent="0.3">
      <c r="A490" s="15"/>
      <c r="E490" s="37"/>
      <c r="J490" s="40"/>
    </row>
    <row r="491" spans="1:10" x14ac:dyDescent="0.3">
      <c r="A491" s="15"/>
      <c r="E491" s="37"/>
      <c r="J491" s="40"/>
    </row>
    <row r="492" spans="1:10" x14ac:dyDescent="0.3">
      <c r="A492" s="15"/>
      <c r="E492" s="37"/>
      <c r="J492" s="40"/>
    </row>
    <row r="493" spans="1:10" x14ac:dyDescent="0.3">
      <c r="A493" s="15"/>
      <c r="E493" s="37"/>
      <c r="J493" s="40"/>
    </row>
    <row r="494" spans="1:10" x14ac:dyDescent="0.3">
      <c r="A494" s="15"/>
      <c r="E494" s="37"/>
      <c r="J494" s="40"/>
    </row>
    <row r="495" spans="1:10" x14ac:dyDescent="0.3">
      <c r="A495" s="15"/>
      <c r="E495" s="37"/>
      <c r="J495" s="40"/>
    </row>
    <row r="496" spans="1:10" x14ac:dyDescent="0.3">
      <c r="A496" s="15"/>
      <c r="E496" s="37"/>
      <c r="J496" s="40"/>
    </row>
    <row r="497" spans="1:10" x14ac:dyDescent="0.3">
      <c r="A497" s="15"/>
      <c r="E497" s="37"/>
      <c r="J497" s="40"/>
    </row>
    <row r="498" spans="1:10" x14ac:dyDescent="0.3">
      <c r="A498" s="15"/>
      <c r="E498" s="37"/>
      <c r="J498" s="40"/>
    </row>
    <row r="499" spans="1:10" x14ac:dyDescent="0.3">
      <c r="A499" s="15"/>
      <c r="E499" s="37"/>
      <c r="J499" s="40"/>
    </row>
    <row r="500" spans="1:10" x14ac:dyDescent="0.3">
      <c r="A500" s="15"/>
      <c r="E500" s="37"/>
      <c r="J500" s="40"/>
    </row>
    <row r="501" spans="1:10" x14ac:dyDescent="0.3">
      <c r="A501" s="15"/>
      <c r="E501" s="37"/>
      <c r="J501" s="40"/>
    </row>
    <row r="502" spans="1:10" x14ac:dyDescent="0.3">
      <c r="A502" s="15"/>
      <c r="E502" s="37"/>
      <c r="J502" s="40"/>
    </row>
    <row r="503" spans="1:10" x14ac:dyDescent="0.3">
      <c r="A503" s="15"/>
      <c r="E503" s="37"/>
      <c r="J503" s="40"/>
    </row>
    <row r="504" spans="1:10" x14ac:dyDescent="0.3">
      <c r="A504" s="15"/>
      <c r="E504" s="37"/>
      <c r="J504" s="40"/>
    </row>
    <row r="505" spans="1:10" x14ac:dyDescent="0.3">
      <c r="A505" s="15"/>
      <c r="E505" s="37"/>
      <c r="J505" s="40"/>
    </row>
    <row r="506" spans="1:10" x14ac:dyDescent="0.3">
      <c r="A506" s="15"/>
      <c r="E506" s="37"/>
      <c r="J506" s="40"/>
    </row>
    <row r="507" spans="1:10" x14ac:dyDescent="0.3">
      <c r="A507" s="15"/>
      <c r="E507" s="37"/>
      <c r="J507" s="40"/>
    </row>
    <row r="508" spans="1:10" x14ac:dyDescent="0.3">
      <c r="A508" s="15"/>
      <c r="E508" s="37"/>
      <c r="J508" s="40"/>
    </row>
    <row r="509" spans="1:10" x14ac:dyDescent="0.3">
      <c r="A509" s="15"/>
      <c r="E509" s="37"/>
      <c r="J509" s="40"/>
    </row>
    <row r="510" spans="1:10" x14ac:dyDescent="0.3">
      <c r="A510" s="15"/>
      <c r="E510" s="37"/>
      <c r="J510" s="40"/>
    </row>
    <row r="511" spans="1:10" x14ac:dyDescent="0.3">
      <c r="A511" s="15"/>
      <c r="E511" s="37"/>
      <c r="J511" s="40"/>
    </row>
    <row r="512" spans="1:10" x14ac:dyDescent="0.3">
      <c r="A512" s="15"/>
      <c r="E512" s="37"/>
      <c r="J512" s="40"/>
    </row>
    <row r="513" spans="1:10" x14ac:dyDescent="0.3">
      <c r="A513" s="15"/>
      <c r="E513" s="37"/>
      <c r="J513" s="40"/>
    </row>
    <row r="514" spans="1:10" x14ac:dyDescent="0.3">
      <c r="A514" s="15"/>
      <c r="E514" s="37"/>
      <c r="J514" s="40"/>
    </row>
    <row r="515" spans="1:10" x14ac:dyDescent="0.3">
      <c r="A515" s="15"/>
      <c r="E515" s="37"/>
      <c r="J515" s="40"/>
    </row>
    <row r="516" spans="1:10" x14ac:dyDescent="0.3">
      <c r="A516" s="15"/>
      <c r="E516" s="37"/>
      <c r="J516" s="40"/>
    </row>
    <row r="517" spans="1:10" x14ac:dyDescent="0.3">
      <c r="A517" s="15"/>
      <c r="E517" s="37"/>
      <c r="J517" s="40"/>
    </row>
    <row r="518" spans="1:10" x14ac:dyDescent="0.3">
      <c r="A518" s="15"/>
      <c r="E518" s="37"/>
      <c r="J518" s="40"/>
    </row>
    <row r="519" spans="1:10" x14ac:dyDescent="0.3">
      <c r="A519" s="15"/>
      <c r="E519" s="37"/>
      <c r="J519" s="40"/>
    </row>
    <row r="520" spans="1:10" x14ac:dyDescent="0.3">
      <c r="A520" s="15"/>
      <c r="E520" s="37"/>
      <c r="J520" s="40"/>
    </row>
    <row r="521" spans="1:10" x14ac:dyDescent="0.3">
      <c r="A521" s="15"/>
      <c r="E521" s="37"/>
      <c r="J521" s="40"/>
    </row>
    <row r="522" spans="1:10" x14ac:dyDescent="0.3">
      <c r="A522" s="15"/>
      <c r="E522" s="37"/>
      <c r="J522" s="40"/>
    </row>
    <row r="523" spans="1:10" x14ac:dyDescent="0.3">
      <c r="A523" s="15"/>
      <c r="E523" s="37"/>
      <c r="J523" s="40"/>
    </row>
    <row r="524" spans="1:10" x14ac:dyDescent="0.3">
      <c r="A524" s="15"/>
      <c r="E524" s="37"/>
      <c r="J524" s="40"/>
    </row>
    <row r="525" spans="1:10" x14ac:dyDescent="0.3">
      <c r="A525" s="15"/>
      <c r="E525" s="37"/>
      <c r="J525" s="40"/>
    </row>
    <row r="526" spans="1:10" x14ac:dyDescent="0.3">
      <c r="A526" s="15"/>
      <c r="E526" s="37"/>
      <c r="J526" s="40"/>
    </row>
    <row r="527" spans="1:10" x14ac:dyDescent="0.3">
      <c r="A527" s="15"/>
      <c r="E527" s="37"/>
      <c r="J527" s="40"/>
    </row>
    <row r="528" spans="1:10" x14ac:dyDescent="0.3">
      <c r="A528" s="15"/>
      <c r="E528" s="37"/>
      <c r="J528" s="40"/>
    </row>
    <row r="529" spans="1:10" x14ac:dyDescent="0.3">
      <c r="A529" s="15"/>
      <c r="E529" s="37"/>
      <c r="J529" s="40"/>
    </row>
    <row r="530" spans="1:10" x14ac:dyDescent="0.3">
      <c r="A530" s="15"/>
      <c r="E530" s="37"/>
      <c r="J530" s="40"/>
    </row>
    <row r="531" spans="1:10" x14ac:dyDescent="0.3">
      <c r="A531" s="15"/>
      <c r="E531" s="37"/>
      <c r="J531" s="40"/>
    </row>
    <row r="532" spans="1:10" x14ac:dyDescent="0.3">
      <c r="A532" s="15"/>
      <c r="E532" s="37"/>
      <c r="J532" s="40"/>
    </row>
    <row r="533" spans="1:10" x14ac:dyDescent="0.3">
      <c r="A533" s="15"/>
      <c r="E533" s="37"/>
      <c r="J533" s="40"/>
    </row>
    <row r="534" spans="1:10" x14ac:dyDescent="0.3">
      <c r="A534" s="15"/>
      <c r="E534" s="37"/>
      <c r="J534" s="40"/>
    </row>
    <row r="535" spans="1:10" x14ac:dyDescent="0.3">
      <c r="A535" s="15"/>
      <c r="E535" s="37"/>
      <c r="J535" s="40"/>
    </row>
    <row r="536" spans="1:10" x14ac:dyDescent="0.3">
      <c r="A536" s="15"/>
      <c r="E536" s="37"/>
      <c r="J536" s="40"/>
    </row>
    <row r="537" spans="1:10" x14ac:dyDescent="0.3">
      <c r="A537" s="15"/>
      <c r="E537" s="37"/>
      <c r="J537" s="40"/>
    </row>
    <row r="538" spans="1:10" x14ac:dyDescent="0.3">
      <c r="A538" s="15"/>
      <c r="E538" s="37"/>
      <c r="J538" s="40"/>
    </row>
    <row r="539" spans="1:10" x14ac:dyDescent="0.3">
      <c r="A539" s="15"/>
      <c r="E539" s="37"/>
      <c r="J539" s="40"/>
    </row>
    <row r="540" spans="1:10" x14ac:dyDescent="0.3">
      <c r="A540" s="15"/>
      <c r="E540" s="37"/>
      <c r="J540" s="40"/>
    </row>
    <row r="541" spans="1:10" x14ac:dyDescent="0.3">
      <c r="A541" s="15"/>
      <c r="E541" s="37"/>
      <c r="J541" s="40"/>
    </row>
    <row r="542" spans="1:10" x14ac:dyDescent="0.3">
      <c r="A542" s="15"/>
      <c r="E542" s="37"/>
      <c r="J542" s="40"/>
    </row>
    <row r="543" spans="1:10" x14ac:dyDescent="0.3">
      <c r="A543" s="15"/>
      <c r="E543" s="37"/>
      <c r="J543" s="40"/>
    </row>
    <row r="544" spans="1:10" x14ac:dyDescent="0.3">
      <c r="A544" s="15"/>
      <c r="E544" s="37"/>
      <c r="J544" s="40"/>
    </row>
    <row r="545" spans="1:10" x14ac:dyDescent="0.3">
      <c r="A545" s="15"/>
      <c r="E545" s="37"/>
      <c r="J545" s="40"/>
    </row>
    <row r="546" spans="1:10" x14ac:dyDescent="0.3">
      <c r="A546" s="15"/>
      <c r="E546" s="37"/>
      <c r="J546" s="40"/>
    </row>
    <row r="547" spans="1:10" x14ac:dyDescent="0.3">
      <c r="A547" s="15"/>
      <c r="E547" s="37"/>
      <c r="J547" s="40"/>
    </row>
    <row r="548" spans="1:10" x14ac:dyDescent="0.3">
      <c r="A548" s="15"/>
      <c r="E548" s="37"/>
      <c r="J548" s="40"/>
    </row>
    <row r="549" spans="1:10" x14ac:dyDescent="0.3">
      <c r="A549" s="15"/>
      <c r="E549" s="37"/>
      <c r="J549" s="40"/>
    </row>
    <row r="550" spans="1:10" x14ac:dyDescent="0.3">
      <c r="A550" s="15"/>
      <c r="E550" s="37"/>
      <c r="J550" s="40"/>
    </row>
    <row r="551" spans="1:10" x14ac:dyDescent="0.3">
      <c r="A551" s="15"/>
      <c r="E551" s="37"/>
      <c r="J551" s="40"/>
    </row>
    <row r="552" spans="1:10" x14ac:dyDescent="0.3">
      <c r="A552" s="15"/>
      <c r="E552" s="37"/>
      <c r="J552" s="40"/>
    </row>
    <row r="553" spans="1:10" x14ac:dyDescent="0.3">
      <c r="A553" s="15"/>
      <c r="E553" s="37"/>
      <c r="J553" s="40"/>
    </row>
    <row r="554" spans="1:10" x14ac:dyDescent="0.3">
      <c r="A554" s="15"/>
      <c r="E554" s="37"/>
      <c r="J554" s="40"/>
    </row>
    <row r="555" spans="1:10" x14ac:dyDescent="0.3">
      <c r="A555" s="15"/>
      <c r="E555" s="37"/>
      <c r="J555" s="40"/>
    </row>
    <row r="556" spans="1:10" x14ac:dyDescent="0.3">
      <c r="A556" s="15"/>
      <c r="E556" s="37"/>
    </row>
    <row r="557" spans="1:10" x14ac:dyDescent="0.3">
      <c r="A557" s="15"/>
      <c r="E557" s="37"/>
    </row>
    <row r="558" spans="1:10" x14ac:dyDescent="0.3">
      <c r="A558" s="15"/>
      <c r="E558" s="37"/>
    </row>
    <row r="559" spans="1:10" x14ac:dyDescent="0.3">
      <c r="A559" s="15"/>
      <c r="E559" s="37"/>
    </row>
    <row r="560" spans="1:10" x14ac:dyDescent="0.3">
      <c r="A560" s="15"/>
      <c r="E560" s="37"/>
    </row>
    <row r="561" spans="1:5" x14ac:dyDescent="0.3">
      <c r="A561" s="15"/>
      <c r="E561" s="37"/>
    </row>
    <row r="562" spans="1:5" x14ac:dyDescent="0.3">
      <c r="A562" s="15"/>
      <c r="E562" s="37"/>
    </row>
    <row r="563" spans="1:5" x14ac:dyDescent="0.3">
      <c r="A563" s="15"/>
      <c r="E563" s="37"/>
    </row>
    <row r="564" spans="1:5" x14ac:dyDescent="0.3">
      <c r="A564" s="15"/>
      <c r="E564" s="37"/>
    </row>
    <row r="565" spans="1:5" x14ac:dyDescent="0.3">
      <c r="A565" s="15"/>
      <c r="E565" s="37"/>
    </row>
    <row r="566" spans="1:5" x14ac:dyDescent="0.3">
      <c r="A566" s="15"/>
      <c r="E566" s="37"/>
    </row>
    <row r="567" spans="1:5" x14ac:dyDescent="0.3">
      <c r="A567" s="15"/>
      <c r="E567" s="37"/>
    </row>
    <row r="568" spans="1:5" x14ac:dyDescent="0.3">
      <c r="A568" s="15"/>
      <c r="E568" s="37"/>
    </row>
    <row r="569" spans="1:5" x14ac:dyDescent="0.3">
      <c r="A569" s="15"/>
      <c r="E569" s="37"/>
    </row>
    <row r="570" spans="1:5" x14ac:dyDescent="0.3">
      <c r="A570" s="15"/>
      <c r="E570" s="37"/>
    </row>
    <row r="571" spans="1:5" x14ac:dyDescent="0.3">
      <c r="A571" s="15"/>
      <c r="E571" s="37"/>
    </row>
    <row r="572" spans="1:5" x14ac:dyDescent="0.3">
      <c r="A572" s="15"/>
      <c r="E572" s="37"/>
    </row>
    <row r="573" spans="1:5" x14ac:dyDescent="0.3">
      <c r="A573" s="15"/>
      <c r="E573" s="37"/>
    </row>
    <row r="574" spans="1:5" x14ac:dyDescent="0.3">
      <c r="A574" s="15"/>
      <c r="E574" s="37"/>
    </row>
    <row r="575" spans="1:5" x14ac:dyDescent="0.3">
      <c r="A575" s="15"/>
      <c r="E575" s="37"/>
    </row>
    <row r="576" spans="1:5" x14ac:dyDescent="0.3">
      <c r="A576" s="15"/>
      <c r="E576" s="37"/>
    </row>
    <row r="577" spans="1:5" x14ac:dyDescent="0.3">
      <c r="A577" s="15"/>
      <c r="E577" s="37"/>
    </row>
    <row r="578" spans="1:5" x14ac:dyDescent="0.3">
      <c r="A578" s="15"/>
      <c r="E578" s="37"/>
    </row>
    <row r="579" spans="1:5" x14ac:dyDescent="0.3">
      <c r="A579" s="15"/>
      <c r="E579" s="37"/>
    </row>
    <row r="580" spans="1:5" x14ac:dyDescent="0.3">
      <c r="A580" s="15"/>
      <c r="E580" s="37"/>
    </row>
    <row r="581" spans="1:5" x14ac:dyDescent="0.3">
      <c r="A581" s="15"/>
      <c r="E581" s="37"/>
    </row>
    <row r="582" spans="1:5" x14ac:dyDescent="0.3">
      <c r="A582" s="15"/>
      <c r="E582" s="37"/>
    </row>
    <row r="583" spans="1:5" x14ac:dyDescent="0.3">
      <c r="A583" s="15"/>
      <c r="E583" s="37"/>
    </row>
    <row r="584" spans="1:5" x14ac:dyDescent="0.3">
      <c r="A584" s="15"/>
      <c r="E584" s="37"/>
    </row>
    <row r="585" spans="1:5" x14ac:dyDescent="0.3">
      <c r="A585" s="15"/>
      <c r="E585" s="37"/>
    </row>
    <row r="586" spans="1:5" x14ac:dyDescent="0.3">
      <c r="A586" s="15"/>
      <c r="E586" s="37"/>
    </row>
    <row r="587" spans="1:5" x14ac:dyDescent="0.3">
      <c r="A587" s="15"/>
      <c r="E587" s="37"/>
    </row>
    <row r="588" spans="1:5" x14ac:dyDescent="0.3">
      <c r="A588" s="15"/>
      <c r="E588" s="37"/>
    </row>
    <row r="589" spans="1:5" x14ac:dyDescent="0.3">
      <c r="A589" s="15"/>
      <c r="E589" s="37"/>
    </row>
    <row r="590" spans="1:5" x14ac:dyDescent="0.3">
      <c r="A590" s="15"/>
      <c r="E590" s="37"/>
    </row>
    <row r="591" spans="1:5" x14ac:dyDescent="0.3">
      <c r="A591" s="15"/>
      <c r="E591" s="37"/>
    </row>
    <row r="592" spans="1:5" x14ac:dyDescent="0.3">
      <c r="A592" s="15"/>
      <c r="E592" s="37"/>
    </row>
    <row r="593" spans="1:5" x14ac:dyDescent="0.3">
      <c r="A593" s="15"/>
      <c r="E593" s="37"/>
    </row>
    <row r="594" spans="1:5" x14ac:dyDescent="0.3">
      <c r="A594" s="15"/>
      <c r="E594" s="37"/>
    </row>
    <row r="595" spans="1:5" x14ac:dyDescent="0.3">
      <c r="A595" s="15"/>
      <c r="E595" s="37"/>
    </row>
    <row r="596" spans="1:5" x14ac:dyDescent="0.3">
      <c r="A596" s="15"/>
      <c r="E596" s="37"/>
    </row>
    <row r="597" spans="1:5" x14ac:dyDescent="0.3">
      <c r="A597" s="15"/>
      <c r="E597" s="37"/>
    </row>
  </sheetData>
  <phoneticPr fontId="1" type="noConversion"/>
  <conditionalFormatting sqref="A2:C375">
    <cfRule type="expression" dxfId="1" priority="1">
      <formula>OR($C2="lördag",$C2="söndag")</formula>
    </cfRule>
  </conditionalFormatting>
  <pageMargins left="0.7" right="0.7" top="0.75" bottom="0.75" header="0.3" footer="0.3"/>
  <pageSetup paperSize="9" scale="10" orientation="portrait" r:id="rId1"/>
  <rowBreaks count="2" manualBreakCount="2">
    <brk id="224" max="11" man="1"/>
    <brk id="284" max="11" man="1"/>
  </rowBreak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C1D5C3D-F7A2-4215-AB2E-3DF4C95CD553}">
          <x14:formula1>
            <xm:f>Inställningar!$A$2:$A$10</xm:f>
          </x14:formula1>
          <xm:sqref>E2:E375</xm:sqref>
        </x14:dataValidation>
        <x14:dataValidation type="list" allowBlank="1" showInputMessage="1" showErrorMessage="1" xr:uid="{7A879C9B-B909-47DE-9D8F-30CA389FCEC9}">
          <x14:formula1>
            <xm:f>Inställningar!$B$2:$B$10</xm:f>
          </x14:formula1>
          <xm:sqref>K2:L375</xm:sqref>
        </x14:dataValidation>
        <x14:dataValidation type="list" allowBlank="1" showInputMessage="1" showErrorMessage="1" xr:uid="{D2B5AAE0-4975-41C5-A3DE-7A1C3B65D40B}">
          <x14:formula1>
            <xm:f>Domarlista!$D$2:$D$23</xm:f>
          </x14:formula1>
          <xm:sqref>I2:I375</xm:sqref>
        </x14:dataValidation>
        <x14:dataValidation type="list" allowBlank="1" showInputMessage="1" showErrorMessage="1" xr:uid="{2CC79B82-8537-4454-B5FD-2B5546ED9CAE}">
          <x14:formula1>
            <xm:f>Inställningar!$C$2:$C$20</xm:f>
          </x14:formula1>
          <xm:sqref>F2:F375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workbookViewId="0">
      <selection activeCell="C16" sqref="C16"/>
    </sheetView>
  </sheetViews>
  <sheetFormatPr defaultRowHeight="14.4" x14ac:dyDescent="0.3"/>
  <cols>
    <col min="1" max="1" width="12" customWidth="1"/>
    <col min="2" max="2" width="20.21875" bestFit="1" customWidth="1"/>
    <col min="3" max="3" width="16.5546875" customWidth="1"/>
    <col min="4" max="4" width="25.109375" bestFit="1" customWidth="1"/>
  </cols>
  <sheetData>
    <row r="1" spans="1:4" x14ac:dyDescent="0.3">
      <c r="A1" s="33" t="s">
        <v>36</v>
      </c>
      <c r="B1" s="33" t="s">
        <v>37</v>
      </c>
      <c r="C1" s="33" t="s">
        <v>38</v>
      </c>
      <c r="D1" s="33" t="s">
        <v>93</v>
      </c>
    </row>
    <row r="2" spans="1:4" x14ac:dyDescent="0.3">
      <c r="A2" t="s">
        <v>40</v>
      </c>
      <c r="B2" t="s">
        <v>39</v>
      </c>
      <c r="C2" t="s">
        <v>41</v>
      </c>
      <c r="D2" t="str">
        <f>B2&amp;" - "&amp;C2</f>
        <v>Alvin Olofsson - 079-3377039</v>
      </c>
    </row>
    <row r="3" spans="1:4" x14ac:dyDescent="0.3">
      <c r="A3" t="s">
        <v>40</v>
      </c>
      <c r="B3" t="s">
        <v>42</v>
      </c>
      <c r="C3" t="s">
        <v>43</v>
      </c>
      <c r="D3" t="str">
        <f t="shared" ref="D3:D22" si="0">B3&amp;" - "&amp;C3</f>
        <v>Gustav Norrman - 070-3583431</v>
      </c>
    </row>
    <row r="4" spans="1:4" x14ac:dyDescent="0.3">
      <c r="A4" t="s">
        <v>40</v>
      </c>
      <c r="B4" t="s">
        <v>46</v>
      </c>
      <c r="C4" t="s">
        <v>47</v>
      </c>
      <c r="D4" t="str">
        <f t="shared" si="0"/>
        <v>Ludvig Hjort - 076-0456048</v>
      </c>
    </row>
    <row r="5" spans="1:4" x14ac:dyDescent="0.3">
      <c r="A5" t="s">
        <v>40</v>
      </c>
      <c r="B5" t="s">
        <v>48</v>
      </c>
      <c r="C5" t="s">
        <v>49</v>
      </c>
      <c r="D5" t="str">
        <f t="shared" si="0"/>
        <v>Madeleine - 073-0208844</v>
      </c>
    </row>
    <row r="6" spans="1:4" x14ac:dyDescent="0.3">
      <c r="A6" t="s">
        <v>40</v>
      </c>
      <c r="B6" t="s">
        <v>50</v>
      </c>
      <c r="C6" t="s">
        <v>51</v>
      </c>
      <c r="D6" t="str">
        <f t="shared" si="0"/>
        <v>Filippa - 079-3400597</v>
      </c>
    </row>
    <row r="7" spans="1:4" x14ac:dyDescent="0.3">
      <c r="A7" t="s">
        <v>40</v>
      </c>
      <c r="B7" t="s">
        <v>55</v>
      </c>
      <c r="C7" t="s">
        <v>56</v>
      </c>
      <c r="D7" t="str">
        <f t="shared" si="0"/>
        <v>Zacharias Lind - 076-5788674</v>
      </c>
    </row>
    <row r="8" spans="1:4" x14ac:dyDescent="0.3">
      <c r="A8" t="s">
        <v>40</v>
      </c>
      <c r="B8" t="s">
        <v>73</v>
      </c>
      <c r="C8" t="s">
        <v>59</v>
      </c>
      <c r="D8" t="str">
        <f t="shared" si="0"/>
        <v>Joline Hjort - 076-0440531</v>
      </c>
    </row>
    <row r="9" spans="1:4" x14ac:dyDescent="0.3">
      <c r="A9" t="s">
        <v>40</v>
      </c>
      <c r="B9" t="s">
        <v>60</v>
      </c>
      <c r="C9" t="s">
        <v>61</v>
      </c>
      <c r="D9" t="str">
        <f t="shared" si="0"/>
        <v>Amadeus Dimitrovski - 079-3346205</v>
      </c>
    </row>
    <row r="10" spans="1:4" x14ac:dyDescent="0.3">
      <c r="A10" t="s">
        <v>40</v>
      </c>
      <c r="B10" t="s">
        <v>70</v>
      </c>
      <c r="C10" t="s">
        <v>71</v>
      </c>
      <c r="D10" t="str">
        <f t="shared" si="0"/>
        <v>Vilma - 076-1013781</v>
      </c>
    </row>
    <row r="11" spans="1:4" x14ac:dyDescent="0.3">
      <c r="A11" t="s">
        <v>40</v>
      </c>
      <c r="B11" t="s">
        <v>74</v>
      </c>
      <c r="C11" t="s">
        <v>77</v>
      </c>
      <c r="D11" t="str">
        <f t="shared" si="0"/>
        <v>Love Qvart - 076-3240014</v>
      </c>
    </row>
    <row r="12" spans="1:4" x14ac:dyDescent="0.3">
      <c r="A12" t="s">
        <v>40</v>
      </c>
      <c r="B12" t="s">
        <v>75</v>
      </c>
      <c r="C12" t="s">
        <v>76</v>
      </c>
      <c r="D12" t="str">
        <f t="shared" si="0"/>
        <v>Noelle - 076-1697664</v>
      </c>
    </row>
    <row r="13" spans="1:4" x14ac:dyDescent="0.3">
      <c r="A13" t="s">
        <v>62</v>
      </c>
      <c r="B13" t="s">
        <v>44</v>
      </c>
      <c r="C13" t="s">
        <v>45</v>
      </c>
      <c r="D13" t="str">
        <f t="shared" si="0"/>
        <v>Mille Jakobsson - 070-7584635</v>
      </c>
    </row>
    <row r="14" spans="1:4" x14ac:dyDescent="0.3">
      <c r="A14" t="s">
        <v>62</v>
      </c>
      <c r="B14" t="s">
        <v>52</v>
      </c>
      <c r="C14" t="s">
        <v>53</v>
      </c>
      <c r="D14" t="str">
        <f t="shared" si="0"/>
        <v>Simon Andersson - 070-3763648</v>
      </c>
    </row>
    <row r="15" spans="1:4" x14ac:dyDescent="0.3">
      <c r="A15" t="s">
        <v>62</v>
      </c>
      <c r="B15" t="s">
        <v>54</v>
      </c>
      <c r="C15" t="s">
        <v>139</v>
      </c>
      <c r="D15" t="str">
        <f t="shared" si="0"/>
        <v>Melvin Wingertz - 073-9224200</v>
      </c>
    </row>
    <row r="16" spans="1:4" x14ac:dyDescent="0.3">
      <c r="A16" t="s">
        <v>62</v>
      </c>
      <c r="B16" t="s">
        <v>57</v>
      </c>
      <c r="C16" t="s">
        <v>58</v>
      </c>
      <c r="D16" t="str">
        <f t="shared" si="0"/>
        <v>Julia Moldin - 070-2369747</v>
      </c>
    </row>
    <row r="17" spans="1:4" x14ac:dyDescent="0.3">
      <c r="A17" t="s">
        <v>62</v>
      </c>
      <c r="B17" t="s">
        <v>63</v>
      </c>
      <c r="C17" t="s">
        <v>64</v>
      </c>
      <c r="D17" t="str">
        <f t="shared" si="0"/>
        <v>Elin Höök - 073-2633218</v>
      </c>
    </row>
    <row r="18" spans="1:4" x14ac:dyDescent="0.3">
      <c r="A18" t="s">
        <v>62</v>
      </c>
      <c r="B18" t="s">
        <v>65</v>
      </c>
      <c r="C18" t="s">
        <v>66</v>
      </c>
      <c r="D18" t="str">
        <f t="shared" si="0"/>
        <v>William Een - 073-2643497</v>
      </c>
    </row>
    <row r="19" spans="1:4" x14ac:dyDescent="0.3">
      <c r="A19" t="s">
        <v>62</v>
      </c>
      <c r="B19" t="s">
        <v>67</v>
      </c>
      <c r="C19" t="s">
        <v>138</v>
      </c>
      <c r="D19" t="str">
        <f t="shared" si="0"/>
        <v>Filip Zetterberg - 072-9783525</v>
      </c>
    </row>
    <row r="20" spans="1:4" x14ac:dyDescent="0.3">
      <c r="A20" t="s">
        <v>62</v>
      </c>
      <c r="B20" t="s">
        <v>68</v>
      </c>
      <c r="C20" t="s">
        <v>69</v>
      </c>
      <c r="D20" t="str">
        <f t="shared" si="0"/>
        <v>Havanna Lindh - 076-0707767</v>
      </c>
    </row>
    <row r="21" spans="1:4" x14ac:dyDescent="0.3">
      <c r="A21" t="s">
        <v>79</v>
      </c>
      <c r="B21" t="s">
        <v>16</v>
      </c>
      <c r="D21" t="str">
        <f t="shared" si="0"/>
        <v xml:space="preserve">Fredrik Öhrström - </v>
      </c>
    </row>
    <row r="22" spans="1:4" x14ac:dyDescent="0.3">
      <c r="A22" t="s">
        <v>79</v>
      </c>
      <c r="B22" t="s">
        <v>78</v>
      </c>
      <c r="D22" t="str">
        <f t="shared" si="0"/>
        <v xml:space="preserve">Tony Snygg  - </v>
      </c>
    </row>
    <row r="23" spans="1:4" x14ac:dyDescent="0.3">
      <c r="A23" t="s">
        <v>94</v>
      </c>
      <c r="B23" t="s">
        <v>0</v>
      </c>
      <c r="D23" t="str">
        <f>B23</f>
        <v>VFF</v>
      </c>
    </row>
  </sheetData>
  <autoFilter ref="A1:C20" xr:uid="{00000000-0009-0000-0000-000001000000}">
    <sortState xmlns:xlrd2="http://schemas.microsoft.com/office/spreadsheetml/2017/richdata2" ref="A2:C20">
      <sortCondition ref="A1:A2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"/>
  <sheetViews>
    <sheetView zoomScaleNormal="100" workbookViewId="0">
      <selection activeCell="A3" sqref="A3"/>
    </sheetView>
  </sheetViews>
  <sheetFormatPr defaultRowHeight="14.4" x14ac:dyDescent="0.3"/>
  <cols>
    <col min="1" max="1" width="13.5546875" customWidth="1"/>
    <col min="2" max="2" width="9.21875" hidden="1" customWidth="1"/>
    <col min="3" max="3" width="9.77734375" customWidth="1"/>
    <col min="4" max="4" width="10.44140625" customWidth="1"/>
    <col min="5" max="5" width="25.44140625" customWidth="1"/>
    <col min="6" max="6" width="7.21875" hidden="1" customWidth="1"/>
    <col min="7" max="7" width="30.77734375" style="11" customWidth="1"/>
    <col min="8" max="8" width="19.44140625" customWidth="1"/>
    <col min="9" max="9" width="35.44140625" hidden="1" customWidth="1"/>
    <col min="10" max="10" width="30" hidden="1" customWidth="1"/>
    <col min="11" max="11" width="7" style="11" customWidth="1"/>
    <col min="12" max="12" width="6.77734375" style="11" customWidth="1"/>
    <col min="13" max="13" width="9.21875" customWidth="1"/>
  </cols>
  <sheetData>
    <row r="1" spans="1:15" ht="25.05" customHeight="1" x14ac:dyDescent="0.45">
      <c r="A1" s="10" t="s">
        <v>72</v>
      </c>
    </row>
    <row r="2" spans="1:15" ht="25.05" customHeight="1" x14ac:dyDescent="0.3">
      <c r="A2" s="5" t="s">
        <v>7</v>
      </c>
      <c r="B2" s="5" t="s">
        <v>8</v>
      </c>
      <c r="C2" s="5" t="s">
        <v>9</v>
      </c>
      <c r="D2" s="5" t="s">
        <v>10</v>
      </c>
      <c r="E2" s="5" t="s">
        <v>3</v>
      </c>
      <c r="F2" s="5" t="s">
        <v>2</v>
      </c>
      <c r="G2" s="6" t="s">
        <v>1</v>
      </c>
      <c r="H2" s="5" t="s">
        <v>4</v>
      </c>
      <c r="I2" s="5" t="s">
        <v>5</v>
      </c>
      <c r="J2" s="5" t="s">
        <v>6</v>
      </c>
      <c r="K2" s="55" t="s">
        <v>12</v>
      </c>
      <c r="L2" s="55" t="s">
        <v>11</v>
      </c>
      <c r="N2" s="27"/>
      <c r="O2" s="27"/>
    </row>
    <row r="3" spans="1:15" ht="20.100000000000001" customHeight="1" x14ac:dyDescent="0.3">
      <c r="A3" s="54">
        <v>46062</v>
      </c>
      <c r="B3">
        <f t="shared" ref="B3:B9" si="0">_xlfn.ISOWEEKNUM(A3)</f>
        <v>7</v>
      </c>
      <c r="C3" s="11" t="str">
        <f t="shared" ref="C3:C9" si="1">TEXT(A3,"dddd")</f>
        <v>måndag</v>
      </c>
      <c r="D3" s="53"/>
      <c r="G3"/>
      <c r="M3" s="12"/>
      <c r="N3" s="28"/>
      <c r="O3" s="12"/>
    </row>
    <row r="4" spans="1:15" ht="20.100000000000001" customHeight="1" x14ac:dyDescent="0.3">
      <c r="A4" s="54">
        <v>46063</v>
      </c>
      <c r="B4">
        <f t="shared" si="0"/>
        <v>7</v>
      </c>
      <c r="C4" s="11" t="str">
        <f t="shared" si="1"/>
        <v>tisdag</v>
      </c>
      <c r="D4" s="53">
        <v>0.80208333333333337</v>
      </c>
      <c r="E4" t="s">
        <v>86</v>
      </c>
      <c r="F4" t="s">
        <v>17</v>
      </c>
      <c r="G4" t="s">
        <v>25</v>
      </c>
      <c r="H4" t="s">
        <v>24</v>
      </c>
      <c r="I4" t="s">
        <v>34</v>
      </c>
      <c r="K4" s="11">
        <v>4</v>
      </c>
      <c r="L4" s="11">
        <v>2</v>
      </c>
      <c r="M4" s="12"/>
      <c r="N4" s="29"/>
      <c r="O4" s="13"/>
    </row>
    <row r="5" spans="1:15" ht="20.100000000000001" customHeight="1" x14ac:dyDescent="0.3">
      <c r="A5" s="54">
        <v>46064</v>
      </c>
      <c r="B5">
        <f t="shared" si="0"/>
        <v>7</v>
      </c>
      <c r="C5" s="11" t="str">
        <f t="shared" si="1"/>
        <v>onsdag</v>
      </c>
      <c r="D5" s="53"/>
      <c r="G5"/>
      <c r="M5" s="12"/>
      <c r="N5" s="29"/>
      <c r="O5" s="13"/>
    </row>
    <row r="6" spans="1:15" ht="20.100000000000001" customHeight="1" x14ac:dyDescent="0.3">
      <c r="A6" s="54">
        <v>46065</v>
      </c>
      <c r="B6">
        <f t="shared" si="0"/>
        <v>7</v>
      </c>
      <c r="C6" s="11" t="str">
        <f t="shared" si="1"/>
        <v>torsdag</v>
      </c>
      <c r="D6" s="53">
        <v>0.8125</v>
      </c>
      <c r="E6" t="s">
        <v>87</v>
      </c>
      <c r="F6" t="s">
        <v>33</v>
      </c>
      <c r="G6" t="s">
        <v>20</v>
      </c>
      <c r="H6" t="s">
        <v>27</v>
      </c>
      <c r="I6" t="s">
        <v>0</v>
      </c>
      <c r="J6" t="s">
        <v>19</v>
      </c>
      <c r="M6" s="12"/>
      <c r="N6" s="29"/>
      <c r="O6" s="13"/>
    </row>
    <row r="7" spans="1:15" ht="20.100000000000001" customHeight="1" x14ac:dyDescent="0.3">
      <c r="A7" s="54">
        <v>46066</v>
      </c>
      <c r="B7">
        <f t="shared" si="0"/>
        <v>7</v>
      </c>
      <c r="C7" s="11" t="str">
        <f t="shared" si="1"/>
        <v>fredag</v>
      </c>
      <c r="D7" s="53"/>
      <c r="G7"/>
      <c r="M7" s="12"/>
      <c r="N7" s="29"/>
      <c r="O7" s="13"/>
    </row>
    <row r="8" spans="1:15" ht="20.100000000000001" customHeight="1" x14ac:dyDescent="0.3">
      <c r="A8" s="54">
        <v>46067</v>
      </c>
      <c r="B8">
        <f t="shared" si="0"/>
        <v>7</v>
      </c>
      <c r="C8" s="11" t="str">
        <f t="shared" si="1"/>
        <v>lördag</v>
      </c>
      <c r="D8" s="53"/>
      <c r="G8"/>
      <c r="M8" s="12"/>
      <c r="N8" s="29"/>
      <c r="O8" s="13"/>
    </row>
    <row r="9" spans="1:15" ht="20.100000000000001" customHeight="1" x14ac:dyDescent="0.3">
      <c r="A9" s="54">
        <v>46068</v>
      </c>
      <c r="B9">
        <f t="shared" si="0"/>
        <v>7</v>
      </c>
      <c r="C9" s="11" t="str">
        <f t="shared" si="1"/>
        <v>söndag</v>
      </c>
      <c r="D9" s="53">
        <v>0.75</v>
      </c>
      <c r="E9" t="s">
        <v>88</v>
      </c>
      <c r="F9" t="s">
        <v>15</v>
      </c>
      <c r="G9" t="s">
        <v>31</v>
      </c>
      <c r="H9" t="s">
        <v>29</v>
      </c>
      <c r="I9" t="s">
        <v>35</v>
      </c>
      <c r="J9" t="s">
        <v>26</v>
      </c>
      <c r="K9" s="11">
        <v>1</v>
      </c>
      <c r="L9" s="11">
        <v>2</v>
      </c>
      <c r="M9" s="12"/>
      <c r="N9" s="29"/>
      <c r="O9" s="13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B1A41A-A1EF-485D-91C8-D31FD5275D34}">
          <x14:formula1>
            <xm:f>Inställningar!$A$2:$A$10</xm:f>
          </x14:formula1>
          <xm:sqref>E3:E9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1"/>
  <sheetViews>
    <sheetView workbookViewId="0">
      <selection activeCell="I5" sqref="I5"/>
    </sheetView>
  </sheetViews>
  <sheetFormatPr defaultRowHeight="14.4" x14ac:dyDescent="0.3"/>
  <cols>
    <col min="1" max="1" width="11.5546875" bestFit="1" customWidth="1"/>
    <col min="2" max="2" width="7.21875" customWidth="1"/>
    <col min="3" max="3" width="8.21875" customWidth="1"/>
    <col min="4" max="4" width="7.77734375" customWidth="1"/>
    <col min="5" max="5" width="32.21875" customWidth="1"/>
    <col min="6" max="6" width="7.21875" hidden="1" customWidth="1"/>
    <col min="7" max="7" width="34.5546875" style="11" bestFit="1" customWidth="1"/>
    <col min="8" max="8" width="19.44140625" bestFit="1" customWidth="1"/>
    <col min="9" max="9" width="35.44140625" customWidth="1"/>
    <col min="10" max="10" width="38" bestFit="1" customWidth="1"/>
    <col min="11" max="12" width="6.77734375" style="11" bestFit="1" customWidth="1"/>
  </cols>
  <sheetData>
    <row r="1" spans="1:22" ht="23.4" x14ac:dyDescent="0.45">
      <c r="A1" s="10" t="s">
        <v>72</v>
      </c>
    </row>
    <row r="2" spans="1:22" ht="15.6" x14ac:dyDescent="0.3">
      <c r="A2" s="5" t="s">
        <v>7</v>
      </c>
      <c r="B2" s="5" t="s">
        <v>8</v>
      </c>
      <c r="C2" s="5" t="s">
        <v>9</v>
      </c>
      <c r="D2" s="5" t="s">
        <v>10</v>
      </c>
      <c r="E2" s="5" t="s">
        <v>3</v>
      </c>
      <c r="F2" s="5" t="s">
        <v>2</v>
      </c>
      <c r="G2" s="6" t="s">
        <v>1</v>
      </c>
      <c r="H2" s="5" t="s">
        <v>4</v>
      </c>
      <c r="I2" s="5" t="s">
        <v>5</v>
      </c>
      <c r="J2" s="5" t="s">
        <v>6</v>
      </c>
      <c r="K2" s="30" t="s">
        <v>12</v>
      </c>
      <c r="L2" s="30" t="s">
        <v>11</v>
      </c>
    </row>
    <row r="3" spans="1:22" s="14" customFormat="1" x14ac:dyDescent="0.3">
      <c r="A3" s="43">
        <v>46062</v>
      </c>
      <c r="B3" s="16">
        <f t="shared" ref="B3:B9" si="0">_xlfn.ISOWEEKNUM(A3)</f>
        <v>7</v>
      </c>
      <c r="C3" s="17" t="str">
        <f t="shared" ref="C3:C9" si="1">TEXT(A3,"dddd")</f>
        <v>måndag</v>
      </c>
      <c r="D3" s="24"/>
      <c r="E3" s="24"/>
      <c r="F3" s="24"/>
      <c r="G3" s="24"/>
      <c r="H3" s="24"/>
      <c r="I3" s="24"/>
      <c r="J3" s="24" t="str">
        <f>IF(Tabell1[[#This Row],[Lag]]="","",IFERROR(VLOOKUP(Tabell1[[#This Row],[Lag]],Inställningar!C:F,4,FALSE),""))</f>
        <v/>
      </c>
      <c r="K3" s="20"/>
      <c r="L3" s="20"/>
      <c r="M3"/>
      <c r="N3"/>
      <c r="O3"/>
      <c r="P3"/>
      <c r="Q3"/>
      <c r="R3"/>
      <c r="S3"/>
      <c r="T3"/>
      <c r="U3"/>
      <c r="V3"/>
    </row>
    <row r="4" spans="1:22" s="14" customFormat="1" x14ac:dyDescent="0.3">
      <c r="A4" s="43">
        <v>46063</v>
      </c>
      <c r="B4" s="16">
        <f t="shared" si="0"/>
        <v>7</v>
      </c>
      <c r="C4" s="17" t="str">
        <f t="shared" si="1"/>
        <v>tisdag</v>
      </c>
      <c r="D4" s="24"/>
      <c r="E4" s="24"/>
      <c r="F4" s="24"/>
      <c r="G4" s="24"/>
      <c r="H4" s="24"/>
      <c r="I4" s="24"/>
      <c r="J4" s="24" t="str">
        <f>IF(Tabell1[[#This Row],[Lag]]="","",IFERROR(VLOOKUP(Tabell1[[#This Row],[Lag]],Inställningar!C:F,4,FALSE),""))</f>
        <v/>
      </c>
      <c r="K4" s="20"/>
      <c r="L4" s="20"/>
      <c r="M4"/>
      <c r="N4"/>
      <c r="O4"/>
      <c r="P4"/>
      <c r="Q4"/>
      <c r="R4"/>
      <c r="S4"/>
      <c r="T4"/>
      <c r="U4"/>
      <c r="V4"/>
    </row>
    <row r="5" spans="1:22" s="14" customFormat="1" x14ac:dyDescent="0.3">
      <c r="A5" s="43">
        <v>46064</v>
      </c>
      <c r="B5" s="16">
        <f t="shared" si="0"/>
        <v>7</v>
      </c>
      <c r="C5" s="17" t="str">
        <f t="shared" si="1"/>
        <v>onsdag</v>
      </c>
      <c r="D5" s="24"/>
      <c r="E5" s="24"/>
      <c r="F5" s="24"/>
      <c r="G5" s="24"/>
      <c r="H5" s="24"/>
      <c r="I5" s="24"/>
      <c r="J5" s="24" t="str">
        <f>IF(Tabell1[[#This Row],[Lag]]="","",IFERROR(VLOOKUP(Tabell1[[#This Row],[Lag]],Inställningar!C:F,4,FALSE),""))</f>
        <v/>
      </c>
      <c r="K5" s="20"/>
      <c r="L5" s="20"/>
      <c r="M5"/>
      <c r="N5"/>
      <c r="O5"/>
      <c r="P5"/>
      <c r="Q5"/>
      <c r="R5"/>
      <c r="S5"/>
      <c r="T5"/>
      <c r="U5"/>
      <c r="V5"/>
    </row>
    <row r="6" spans="1:22" s="14" customFormat="1" x14ac:dyDescent="0.3">
      <c r="A6" s="43">
        <v>46065</v>
      </c>
      <c r="B6" s="16">
        <f t="shared" si="0"/>
        <v>7</v>
      </c>
      <c r="C6" s="17" t="str">
        <f t="shared" si="1"/>
        <v>torsdag</v>
      </c>
      <c r="D6" s="24"/>
      <c r="E6" s="24"/>
      <c r="F6" s="24"/>
      <c r="G6" s="24"/>
      <c r="H6" s="24"/>
      <c r="I6" s="24"/>
      <c r="J6" s="24" t="str">
        <f>IF(Tabell1[[#This Row],[Lag]]="","",IFERROR(VLOOKUP(Tabell1[[#This Row],[Lag]],Inställningar!C:F,4,FALSE),""))</f>
        <v/>
      </c>
      <c r="K6" s="20"/>
      <c r="L6" s="20"/>
      <c r="M6"/>
      <c r="N6"/>
      <c r="O6"/>
      <c r="P6"/>
      <c r="Q6"/>
      <c r="R6"/>
      <c r="S6"/>
      <c r="T6"/>
      <c r="U6"/>
      <c r="V6"/>
    </row>
    <row r="7" spans="1:22" s="14" customFormat="1" x14ac:dyDescent="0.3">
      <c r="A7" s="43">
        <v>46066</v>
      </c>
      <c r="B7" s="16">
        <f t="shared" si="0"/>
        <v>7</v>
      </c>
      <c r="C7" s="17" t="str">
        <f t="shared" si="1"/>
        <v>fredag</v>
      </c>
      <c r="D7" s="24"/>
      <c r="E7" s="24"/>
      <c r="F7" s="24"/>
      <c r="G7" s="24"/>
      <c r="H7" s="24"/>
      <c r="I7" s="24"/>
      <c r="J7" s="24" t="str">
        <f>IF(Tabell1[[#This Row],[Lag]]="","",IFERROR(VLOOKUP(Tabell1[[#This Row],[Lag]],Inställningar!C:F,4,FALSE),""))</f>
        <v/>
      </c>
      <c r="K7" s="20"/>
      <c r="L7" s="20"/>
      <c r="M7"/>
      <c r="N7"/>
      <c r="O7"/>
      <c r="P7"/>
      <c r="Q7"/>
      <c r="R7"/>
      <c r="S7"/>
      <c r="T7"/>
      <c r="U7"/>
      <c r="V7"/>
    </row>
    <row r="8" spans="1:22" s="14" customFormat="1" x14ac:dyDescent="0.3">
      <c r="A8" s="43">
        <v>46067</v>
      </c>
      <c r="B8" s="16">
        <f t="shared" si="0"/>
        <v>7</v>
      </c>
      <c r="C8" s="17" t="str">
        <f t="shared" si="1"/>
        <v>lördag</v>
      </c>
      <c r="D8" s="24"/>
      <c r="E8" s="24"/>
      <c r="F8" s="24"/>
      <c r="G8" s="24"/>
      <c r="H8" s="24"/>
      <c r="I8" s="24"/>
      <c r="J8" s="24" t="str">
        <f>IF(Tabell1[[#This Row],[Lag]]="","",IFERROR(VLOOKUP(Tabell1[[#This Row],[Lag]],Inställningar!C:F,4,FALSE),""))</f>
        <v/>
      </c>
      <c r="K8" s="20"/>
      <c r="L8" s="20"/>
      <c r="M8"/>
      <c r="N8"/>
      <c r="O8"/>
      <c r="P8"/>
      <c r="Q8"/>
      <c r="R8"/>
      <c r="S8"/>
      <c r="T8"/>
      <c r="U8"/>
      <c r="V8"/>
    </row>
    <row r="9" spans="1:22" s="14" customFormat="1" x14ac:dyDescent="0.3">
      <c r="A9" s="43">
        <v>46068</v>
      </c>
      <c r="B9" s="16">
        <f t="shared" si="0"/>
        <v>7</v>
      </c>
      <c r="C9" s="17" t="str">
        <f t="shared" si="1"/>
        <v>söndag</v>
      </c>
      <c r="D9" s="24"/>
      <c r="E9" s="24"/>
      <c r="F9" s="24"/>
      <c r="G9" s="24"/>
      <c r="H9" s="24"/>
      <c r="I9" s="24"/>
      <c r="J9" s="24" t="str">
        <f>IF(Tabell1[[#This Row],[Lag]]="","",IFERROR(VLOOKUP(Tabell1[[#This Row],[Lag]],Inställningar!C:F,4,FALSE),""))</f>
        <v/>
      </c>
      <c r="K9" s="20"/>
      <c r="L9" s="20"/>
      <c r="M9"/>
      <c r="N9"/>
      <c r="O9"/>
      <c r="P9"/>
      <c r="Q9"/>
      <c r="R9"/>
      <c r="S9"/>
      <c r="T9"/>
      <c r="U9"/>
      <c r="V9"/>
    </row>
    <row r="10" spans="1:22" ht="15.6" x14ac:dyDescent="0.3">
      <c r="A10" s="3"/>
      <c r="B10" s="1"/>
      <c r="C10" s="7"/>
      <c r="D10" s="2"/>
      <c r="E10" s="4"/>
      <c r="F10" s="7"/>
      <c r="G10" s="1"/>
      <c r="H10" s="4"/>
      <c r="I10" s="4"/>
      <c r="J10" s="8"/>
      <c r="K10" s="31"/>
      <c r="L10" s="32"/>
      <c r="M10" s="12"/>
    </row>
    <row r="11" spans="1:22" ht="15.6" x14ac:dyDescent="0.3">
      <c r="A11" s="3"/>
      <c r="B11" s="1"/>
      <c r="C11" s="7"/>
      <c r="D11" s="2"/>
      <c r="E11" s="4"/>
      <c r="F11" s="7"/>
      <c r="G11" s="1"/>
      <c r="H11" s="4"/>
      <c r="I11" s="8"/>
      <c r="J11" s="9"/>
      <c r="L11" s="32"/>
      <c r="M11" s="12"/>
    </row>
  </sheetData>
  <phoneticPr fontId="1" type="noConversion"/>
  <conditionalFormatting sqref="A3:C9">
    <cfRule type="expression" dxfId="0" priority="1">
      <formula>OR($C3="lördag",$C3="söndag")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97B7376-FA54-47F3-94C7-005043D0D1A0}">
          <x14:formula1>
            <xm:f>Inställningar!$C$2:$C$20</xm:f>
          </x14:formula1>
          <xm:sqref>F3:F9</xm:sqref>
        </x14:dataValidation>
        <x14:dataValidation type="list" allowBlank="1" showInputMessage="1" showErrorMessage="1" xr:uid="{AA189ED3-AAA1-4B6C-A39C-E15C0728C0B8}">
          <x14:formula1>
            <xm:f>Domarlista!$D$2:$D$23</xm:f>
          </x14:formula1>
          <xm:sqref>I3:I9</xm:sqref>
        </x14:dataValidation>
        <x14:dataValidation type="list" allowBlank="1" showInputMessage="1" showErrorMessage="1" xr:uid="{7E4C498C-0CA5-4B45-AD23-9D9535479E2B}">
          <x14:formula1>
            <xm:f>Inställningar!$B$2:$B$10</xm:f>
          </x14:formula1>
          <xm:sqref>K3:L9</xm:sqref>
        </x14:dataValidation>
        <x14:dataValidation type="list" allowBlank="1" showInputMessage="1" showErrorMessage="1" xr:uid="{915D46C3-C085-4021-9CBA-ECF951B018F2}">
          <x14:formula1>
            <xm:f>Inställningar!$A$2:$A$10</xm:f>
          </x14:formula1>
          <xm:sqref>E3:E9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5F13-FD7D-485B-AE8E-45DE6D11CC2D}">
  <dimension ref="A1:F20"/>
  <sheetViews>
    <sheetView workbookViewId="0">
      <selection activeCell="D19" sqref="D19"/>
    </sheetView>
  </sheetViews>
  <sheetFormatPr defaultRowHeight="14.4" x14ac:dyDescent="0.3"/>
  <cols>
    <col min="1" max="1" width="29.109375" bestFit="1" customWidth="1"/>
    <col min="2" max="2" width="14.6640625" bestFit="1" customWidth="1"/>
    <col min="3" max="3" width="15.21875" customWidth="1"/>
    <col min="4" max="4" width="22.21875" customWidth="1"/>
    <col min="5" max="5" width="14.5546875" bestFit="1" customWidth="1"/>
    <col min="6" max="6" width="17.21875" customWidth="1"/>
  </cols>
  <sheetData>
    <row r="1" spans="1:6" x14ac:dyDescent="0.3">
      <c r="A1" s="33" t="s">
        <v>83</v>
      </c>
      <c r="B1" s="33" t="s">
        <v>92</v>
      </c>
      <c r="C1" s="35" t="s">
        <v>2</v>
      </c>
      <c r="D1" s="35" t="s">
        <v>109</v>
      </c>
      <c r="E1" s="35" t="s">
        <v>110</v>
      </c>
      <c r="F1" s="35" t="s">
        <v>137</v>
      </c>
    </row>
    <row r="2" spans="1:6" x14ac:dyDescent="0.3">
      <c r="A2" t="s">
        <v>18</v>
      </c>
      <c r="B2" s="11">
        <v>1</v>
      </c>
      <c r="C2" t="s">
        <v>95</v>
      </c>
      <c r="D2" s="52" t="s">
        <v>108</v>
      </c>
      <c r="E2" s="52" t="s">
        <v>113</v>
      </c>
      <c r="F2" t="str">
        <f>D2&amp;" - "&amp;E2</f>
        <v>Marcus Luukkonen - 070-2601305</v>
      </c>
    </row>
    <row r="3" spans="1:6" x14ac:dyDescent="0.3">
      <c r="A3" t="s">
        <v>85</v>
      </c>
      <c r="B3" s="11">
        <v>2</v>
      </c>
      <c r="C3" t="s">
        <v>96</v>
      </c>
      <c r="D3" s="52" t="s">
        <v>111</v>
      </c>
      <c r="E3" s="52" t="s">
        <v>112</v>
      </c>
      <c r="F3" t="str">
        <f t="shared" ref="F3:F20" si="0">D3&amp;" - "&amp;E3</f>
        <v>Johan Wingertz - 073-7481585</v>
      </c>
    </row>
    <row r="4" spans="1:6" x14ac:dyDescent="0.3">
      <c r="A4" t="s">
        <v>86</v>
      </c>
      <c r="B4" s="11">
        <v>3</v>
      </c>
      <c r="C4" t="s">
        <v>14</v>
      </c>
      <c r="D4" s="52" t="s">
        <v>21</v>
      </c>
      <c r="E4" s="52" t="s">
        <v>117</v>
      </c>
      <c r="F4" t="str">
        <f t="shared" si="0"/>
        <v>Johan Norrman - 073-0677035</v>
      </c>
    </row>
    <row r="5" spans="1:6" x14ac:dyDescent="0.3">
      <c r="A5" t="s">
        <v>87</v>
      </c>
      <c r="B5" s="11">
        <v>4</v>
      </c>
      <c r="C5" t="s">
        <v>104</v>
      </c>
      <c r="D5" s="52" t="s">
        <v>114</v>
      </c>
      <c r="E5" s="52" t="s">
        <v>116</v>
      </c>
      <c r="F5" t="str">
        <f t="shared" si="0"/>
        <v>Johan Strandqvist - 070-2450670</v>
      </c>
    </row>
    <row r="6" spans="1:6" x14ac:dyDescent="0.3">
      <c r="A6" t="s">
        <v>88</v>
      </c>
      <c r="B6" s="11">
        <v>5</v>
      </c>
      <c r="C6" t="s">
        <v>17</v>
      </c>
      <c r="D6" s="52" t="s">
        <v>16</v>
      </c>
      <c r="E6" s="52" t="s">
        <v>115</v>
      </c>
      <c r="F6" t="str">
        <f t="shared" si="0"/>
        <v>Fredrik Öhrström -  073-0717507</v>
      </c>
    </row>
    <row r="7" spans="1:6" x14ac:dyDescent="0.3">
      <c r="A7" t="s">
        <v>84</v>
      </c>
      <c r="B7" s="11">
        <v>6</v>
      </c>
      <c r="C7" t="s">
        <v>97</v>
      </c>
      <c r="D7" s="52" t="s">
        <v>118</v>
      </c>
      <c r="E7" s="52" t="s">
        <v>119</v>
      </c>
      <c r="F7" t="str">
        <f t="shared" si="0"/>
        <v>Daniel Karlsson - 073-3869696</v>
      </c>
    </row>
    <row r="8" spans="1:6" x14ac:dyDescent="0.3">
      <c r="A8" t="s">
        <v>89</v>
      </c>
      <c r="B8" s="11" t="s">
        <v>105</v>
      </c>
      <c r="C8" t="s">
        <v>22</v>
      </c>
      <c r="D8" s="52" t="s">
        <v>13</v>
      </c>
      <c r="E8" s="51" t="s">
        <v>122</v>
      </c>
      <c r="F8" t="str">
        <f t="shared" si="0"/>
        <v>Marko Grimm - 070-3917018</v>
      </c>
    </row>
    <row r="9" spans="1:6" x14ac:dyDescent="0.3">
      <c r="A9" t="s">
        <v>90</v>
      </c>
      <c r="B9" s="11" t="s">
        <v>106</v>
      </c>
      <c r="C9" t="s">
        <v>15</v>
      </c>
      <c r="D9" t="s">
        <v>120</v>
      </c>
      <c r="E9" t="s">
        <v>121</v>
      </c>
      <c r="F9" t="str">
        <f t="shared" si="0"/>
        <v>Daniel Järnhester - 070-2903180</v>
      </c>
    </row>
    <row r="10" spans="1:6" x14ac:dyDescent="0.3">
      <c r="A10" t="s">
        <v>91</v>
      </c>
      <c r="B10" s="11" t="s">
        <v>107</v>
      </c>
      <c r="C10" t="s">
        <v>23</v>
      </c>
      <c r="D10" s="52" t="s">
        <v>80</v>
      </c>
      <c r="E10" s="51" t="s">
        <v>123</v>
      </c>
      <c r="F10" t="str">
        <f t="shared" si="0"/>
        <v>Andreas Löwdell - 073-3738480</v>
      </c>
    </row>
    <row r="11" spans="1:6" x14ac:dyDescent="0.3">
      <c r="C11" t="s">
        <v>98</v>
      </c>
      <c r="D11" s="52" t="s">
        <v>124</v>
      </c>
      <c r="E11" s="51" t="s">
        <v>125</v>
      </c>
      <c r="F11" t="str">
        <f t="shared" si="0"/>
        <v>Sebastian Karlander - 073-3245412</v>
      </c>
    </row>
    <row r="12" spans="1:6" x14ac:dyDescent="0.3">
      <c r="C12" t="s">
        <v>81</v>
      </c>
      <c r="F12" t="str">
        <f t="shared" si="0"/>
        <v xml:space="preserve"> - </v>
      </c>
    </row>
    <row r="13" spans="1:6" x14ac:dyDescent="0.3">
      <c r="C13" t="s">
        <v>99</v>
      </c>
      <c r="F13" t="str">
        <f t="shared" si="0"/>
        <v xml:space="preserve"> - </v>
      </c>
    </row>
    <row r="14" spans="1:6" x14ac:dyDescent="0.3">
      <c r="C14" t="s">
        <v>100</v>
      </c>
      <c r="F14" t="str">
        <f t="shared" si="0"/>
        <v xml:space="preserve"> - </v>
      </c>
    </row>
    <row r="15" spans="1:6" x14ac:dyDescent="0.3">
      <c r="C15" t="s">
        <v>82</v>
      </c>
      <c r="D15" s="52" t="s">
        <v>32</v>
      </c>
      <c r="E15" s="51" t="s">
        <v>126</v>
      </c>
      <c r="F15" t="str">
        <f t="shared" si="0"/>
        <v>Erika Karlsson - 073-9847292</v>
      </c>
    </row>
    <row r="16" spans="1:6" x14ac:dyDescent="0.3">
      <c r="C16" t="s">
        <v>103</v>
      </c>
      <c r="D16" s="51" t="s">
        <v>127</v>
      </c>
      <c r="E16" s="51" t="s">
        <v>128</v>
      </c>
      <c r="F16" t="str">
        <f t="shared" si="0"/>
        <v>Peter Dalmyr - 073-6201825</v>
      </c>
    </row>
    <row r="17" spans="3:6" x14ac:dyDescent="0.3">
      <c r="C17" t="s">
        <v>28</v>
      </c>
      <c r="D17" s="52" t="s">
        <v>129</v>
      </c>
      <c r="E17" s="51" t="s">
        <v>130</v>
      </c>
      <c r="F17" t="str">
        <f t="shared" si="0"/>
        <v>Andreas Augustsson - 072-5334891</v>
      </c>
    </row>
    <row r="18" spans="3:6" x14ac:dyDescent="0.3">
      <c r="C18" t="s">
        <v>30</v>
      </c>
      <c r="D18" s="52" t="s">
        <v>133</v>
      </c>
      <c r="E18" s="51" t="s">
        <v>134</v>
      </c>
      <c r="F18" t="str">
        <f t="shared" si="0"/>
        <v>Robin Lundell - 073-5568212</v>
      </c>
    </row>
    <row r="19" spans="3:6" x14ac:dyDescent="0.3">
      <c r="C19" t="s">
        <v>101</v>
      </c>
      <c r="D19" s="51" t="s">
        <v>132</v>
      </c>
      <c r="E19" s="51" t="s">
        <v>135</v>
      </c>
      <c r="F19" t="str">
        <f t="shared" si="0"/>
        <v>Sanna Dahl - 076-1369381</v>
      </c>
    </row>
    <row r="20" spans="3:6" x14ac:dyDescent="0.3">
      <c r="C20" t="s">
        <v>102</v>
      </c>
      <c r="D20" s="51" t="s">
        <v>131</v>
      </c>
      <c r="E20" s="51" t="s">
        <v>136</v>
      </c>
      <c r="F20" t="str">
        <f t="shared" si="0"/>
        <v>Kristoffer Karlsson - 070-3906671</v>
      </c>
    </row>
  </sheetData>
  <sheetProtection algorithmName="SHA-512" hashValue="9l8xAXo1utsZ6Wch7aRx6egO9NvLr9DXzcDZomTY+6b5STuS8a3AOpUBA9yaT97tlOqfra4wx1ZlzR/mIJwsNQ==" saltValue="SJIqnfYDLKSdyIeijblacw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1</vt:i4>
      </vt:variant>
    </vt:vector>
  </HeadingPairs>
  <TitlesOfParts>
    <vt:vector size="6" baseType="lpstr">
      <vt:lpstr>Matchschema</vt:lpstr>
      <vt:lpstr>Domarlista</vt:lpstr>
      <vt:lpstr>Tavlan</vt:lpstr>
      <vt:lpstr>Bollförrådet</vt:lpstr>
      <vt:lpstr>Inställningar</vt:lpstr>
      <vt:lpstr>Matchschema!Utskriftsområde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 Kansliet</dc:creator>
  <cp:lastModifiedBy>Sandareds IF Kansliet</cp:lastModifiedBy>
  <cp:lastPrinted>2025-09-10T14:36:50Z</cp:lastPrinted>
  <dcterms:created xsi:type="dcterms:W3CDTF">2015-06-05T18:19:34Z</dcterms:created>
  <dcterms:modified xsi:type="dcterms:W3CDTF">2026-02-09T07:22:36Z</dcterms:modified>
</cp:coreProperties>
</file>